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30" windowHeight="9330" tabRatio="688" activeTab="0"/>
  </bookViews>
  <sheets>
    <sheet name="Mladší hoši" sheetId="1" r:id="rId1"/>
    <sheet name="Starší hoši" sheetId="2" r:id="rId2"/>
    <sheet name="Mladší dívky" sheetId="3" r:id="rId3"/>
    <sheet name="Starší dívky" sheetId="4" r:id="rId4"/>
    <sheet name="4x60 MlH" sheetId="5" r:id="rId5"/>
    <sheet name="4x60 StH" sheetId="6" r:id="rId6"/>
    <sheet name="4x60 MlD" sheetId="7" r:id="rId7"/>
    <sheet name="4x60 StD" sheetId="8" r:id="rId8"/>
  </sheets>
  <definedNames>
    <definedName name="_xlfn.CONCAT" hidden="1">#NAME?</definedName>
    <definedName name="_xlfn.CUBERANKEDMEMBER" hidden="1">#NAME?</definedName>
    <definedName name="_xlfn.IFERROR" hidden="1">#NAME?</definedName>
    <definedName name="_xlfn.IFNA" hidden="1">#NAME?</definedName>
    <definedName name="_xlfn.SHEET" hidden="1">#NAME?</definedName>
    <definedName name="_xlnm.Print_Titles" localSheetId="4">'4x60 MlH'!$1:$3</definedName>
    <definedName name="_xlnm.Print_Titles" localSheetId="2">'Mladší dívky'!$1:$3</definedName>
    <definedName name="_xlnm.Print_Titles" localSheetId="0">'Mladší hoši'!$1:$3</definedName>
    <definedName name="_xlnm.Print_Titles" localSheetId="3">'Starší dívky'!$1:$3</definedName>
    <definedName name="_xlnm.Print_Titles" localSheetId="1">'Starší hoši'!$1:$3</definedName>
    <definedName name="_xlnm.Print_Area" localSheetId="4">'4x60 MlH'!$A$1:$F$22</definedName>
    <definedName name="TJ_Jiskra_Humpolec">#REF!</definedName>
  </definedNames>
  <calcPr fullCalcOnLoad="1"/>
</workbook>
</file>

<file path=xl/sharedStrings.xml><?xml version="1.0" encoding="utf-8"?>
<sst xmlns="http://schemas.openxmlformats.org/spreadsheetml/2006/main" count="600" uniqueCount="290">
  <si>
    <t>Příjmení</t>
  </si>
  <si>
    <t>Jméno</t>
  </si>
  <si>
    <t>oddíl</t>
  </si>
  <si>
    <t>pořadí</t>
  </si>
  <si>
    <t>Dráha</t>
  </si>
  <si>
    <t>Oddíl</t>
  </si>
  <si>
    <t>Čas</t>
  </si>
  <si>
    <t>Pořadí</t>
  </si>
  <si>
    <t>Číslo</t>
  </si>
  <si>
    <t>naroz.</t>
  </si>
  <si>
    <t>∑</t>
  </si>
  <si>
    <t>poř.b</t>
  </si>
  <si>
    <t>poř.d</t>
  </si>
  <si>
    <t>poř.m</t>
  </si>
  <si>
    <t>Humpolec</t>
  </si>
  <si>
    <t>HBROD</t>
  </si>
  <si>
    <t>HUMPO</t>
  </si>
  <si>
    <t>JIHLA</t>
  </si>
  <si>
    <t>Atletika Jihlava</t>
  </si>
  <si>
    <t>PACOV</t>
  </si>
  <si>
    <t xml:space="preserve">Mladší hoši 4x60 m </t>
  </si>
  <si>
    <t>Celkové</t>
  </si>
  <si>
    <t xml:space="preserve">   Příjmení</t>
  </si>
  <si>
    <t xml:space="preserve">Mladší dívky  4x60m </t>
  </si>
  <si>
    <t xml:space="preserve">Starší dívky  4x60 m </t>
  </si>
  <si>
    <t>Starší hoši  4x60 m</t>
  </si>
  <si>
    <t>Mladší hoši - přípravka</t>
  </si>
  <si>
    <t>Starší hoši - přípravka</t>
  </si>
  <si>
    <t>Mladší dívky - přípravka</t>
  </si>
  <si>
    <t>Starší dívky - přípravka</t>
  </si>
  <si>
    <t>SK Žirovnice</t>
  </si>
  <si>
    <t>poř.s</t>
  </si>
  <si>
    <t>Petr</t>
  </si>
  <si>
    <t>Markéta</t>
  </si>
  <si>
    <t>Eliška</t>
  </si>
  <si>
    <t>Adéla</t>
  </si>
  <si>
    <t>Karolína</t>
  </si>
  <si>
    <t>Veronika</t>
  </si>
  <si>
    <t>Kristýna</t>
  </si>
  <si>
    <t>Bašta</t>
  </si>
  <si>
    <t>Vojtěch</t>
  </si>
  <si>
    <t>Jan</t>
  </si>
  <si>
    <t>Paštyka</t>
  </si>
  <si>
    <t>Žahourek</t>
  </si>
  <si>
    <t>Matěj</t>
  </si>
  <si>
    <t>Kinclová</t>
  </si>
  <si>
    <t>Klimešová</t>
  </si>
  <si>
    <t>Kateřina</t>
  </si>
  <si>
    <t>Láníková</t>
  </si>
  <si>
    <t>Nosková</t>
  </si>
  <si>
    <t>Pánková</t>
  </si>
  <si>
    <t>Barbora</t>
  </si>
  <si>
    <t>Průchová</t>
  </si>
  <si>
    <t>Jolana</t>
  </si>
  <si>
    <t>Šeredová</t>
  </si>
  <si>
    <t>Simona</t>
  </si>
  <si>
    <t>Šlapalová</t>
  </si>
  <si>
    <t>Linda</t>
  </si>
  <si>
    <t>Dreisigová</t>
  </si>
  <si>
    <t>Emma</t>
  </si>
  <si>
    <t>Štěpničková</t>
  </si>
  <si>
    <t>Tereza</t>
  </si>
  <si>
    <t>Vašíčková</t>
  </si>
  <si>
    <t>Natálie</t>
  </si>
  <si>
    <t>Kokešová</t>
  </si>
  <si>
    <t>Konířová</t>
  </si>
  <si>
    <t>2010-2013</t>
  </si>
  <si>
    <t>2008 - 2009</t>
  </si>
  <si>
    <t>výška</t>
  </si>
  <si>
    <t>míč</t>
  </si>
  <si>
    <t>přek. běh</t>
  </si>
  <si>
    <t>žebřík</t>
  </si>
  <si>
    <t>Morava</t>
  </si>
  <si>
    <t>Muráriková</t>
  </si>
  <si>
    <t>Klímová</t>
  </si>
  <si>
    <t>Čejnová</t>
  </si>
  <si>
    <t>Čížková</t>
  </si>
  <si>
    <t>Anna</t>
  </si>
  <si>
    <t>Hradová</t>
  </si>
  <si>
    <t>Křenková</t>
  </si>
  <si>
    <t>Paštyková</t>
  </si>
  <si>
    <t>Erika</t>
  </si>
  <si>
    <t>Rokosová</t>
  </si>
  <si>
    <t>Traganová</t>
  </si>
  <si>
    <t>Terezie</t>
  </si>
  <si>
    <t>Čurdová</t>
  </si>
  <si>
    <t>TJ Znojmo</t>
  </si>
  <si>
    <t>Fráňová</t>
  </si>
  <si>
    <t>Amálie</t>
  </si>
  <si>
    <t>Juhaňáková</t>
  </si>
  <si>
    <t>Ema</t>
  </si>
  <si>
    <t>Brychtová</t>
  </si>
  <si>
    <t>Sofie</t>
  </si>
  <si>
    <t>Plašilová</t>
  </si>
  <si>
    <t>Lucie</t>
  </si>
  <si>
    <t>Mahelová</t>
  </si>
  <si>
    <t>Nachtnéblová</t>
  </si>
  <si>
    <t>Nikol</t>
  </si>
  <si>
    <t>Kalabisová</t>
  </si>
  <si>
    <t>Klára</t>
  </si>
  <si>
    <t>Kubová</t>
  </si>
  <si>
    <t>Petrželová</t>
  </si>
  <si>
    <t>Zuzana</t>
  </si>
  <si>
    <t>Moltašová</t>
  </si>
  <si>
    <t>Monika</t>
  </si>
  <si>
    <t>Chromá</t>
  </si>
  <si>
    <t>Švéda</t>
  </si>
  <si>
    <t>Matyáš</t>
  </si>
  <si>
    <t>Krčál</t>
  </si>
  <si>
    <t>Lukáš</t>
  </si>
  <si>
    <t>Chlachula</t>
  </si>
  <si>
    <t>Jiří</t>
  </si>
  <si>
    <t>Radim</t>
  </si>
  <si>
    <t>Dominik</t>
  </si>
  <si>
    <t>Fetterle</t>
  </si>
  <si>
    <t>Tomáš</t>
  </si>
  <si>
    <t>Vaněk</t>
  </si>
  <si>
    <t>Karel Václav</t>
  </si>
  <si>
    <t>Honza</t>
  </si>
  <si>
    <t>Martin</t>
  </si>
  <si>
    <t>Dreisig</t>
  </si>
  <si>
    <t>František</t>
  </si>
  <si>
    <t>Nováček</t>
  </si>
  <si>
    <t>Daniel</t>
  </si>
  <si>
    <t>Jáchim</t>
  </si>
  <si>
    <t>Čejna</t>
  </si>
  <si>
    <t>Šimon</t>
  </si>
  <si>
    <t>Buček</t>
  </si>
  <si>
    <t>Kocmánek</t>
  </si>
  <si>
    <t>David</t>
  </si>
  <si>
    <t>Diviš</t>
  </si>
  <si>
    <t>Němcová</t>
  </si>
  <si>
    <t>Ester</t>
  </si>
  <si>
    <t>Voldánová</t>
  </si>
  <si>
    <t>Pavlíková</t>
  </si>
  <si>
    <t>Černá</t>
  </si>
  <si>
    <t>Kyršová</t>
  </si>
  <si>
    <t>Nela</t>
  </si>
  <si>
    <t xml:space="preserve">Pešková </t>
  </si>
  <si>
    <t>Silvie</t>
  </si>
  <si>
    <t>Vavřinová</t>
  </si>
  <si>
    <t>Kounková</t>
  </si>
  <si>
    <t>Viktorie</t>
  </si>
  <si>
    <t>Sára</t>
  </si>
  <si>
    <t>Paclíková</t>
  </si>
  <si>
    <t>Anita</t>
  </si>
  <si>
    <t>Fikar</t>
  </si>
  <si>
    <t>Adam</t>
  </si>
  <si>
    <t>Jankuj</t>
  </si>
  <si>
    <t>Nicolas</t>
  </si>
  <si>
    <t>Kapusta</t>
  </si>
  <si>
    <t>Jakub</t>
  </si>
  <si>
    <t>Paul</t>
  </si>
  <si>
    <t>Václav</t>
  </si>
  <si>
    <t>Vávra</t>
  </si>
  <si>
    <t>Ladislav</t>
  </si>
  <si>
    <t>Zápařka</t>
  </si>
  <si>
    <t>Čech</t>
  </si>
  <si>
    <t>Ondřej</t>
  </si>
  <si>
    <t>Kalivoda</t>
  </si>
  <si>
    <t>Marek</t>
  </si>
  <si>
    <t>Řezáč</t>
  </si>
  <si>
    <t>Pavel</t>
  </si>
  <si>
    <t xml:space="preserve">Vacata </t>
  </si>
  <si>
    <t>Filip</t>
  </si>
  <si>
    <t xml:space="preserve">Vinšová </t>
  </si>
  <si>
    <t>Žáková</t>
  </si>
  <si>
    <t>Agáta</t>
  </si>
  <si>
    <t xml:space="preserve">Beranová </t>
  </si>
  <si>
    <t xml:space="preserve">Tereza </t>
  </si>
  <si>
    <t>Havlová</t>
  </si>
  <si>
    <t>Holubová</t>
  </si>
  <si>
    <t>Hrazánková</t>
  </si>
  <si>
    <t>Tošerová</t>
  </si>
  <si>
    <t>Darina</t>
  </si>
  <si>
    <t xml:space="preserve">Bártová </t>
  </si>
  <si>
    <t>Hnátová</t>
  </si>
  <si>
    <t>Kovaříková</t>
  </si>
  <si>
    <t>Králová</t>
  </si>
  <si>
    <t>Nováková</t>
  </si>
  <si>
    <t>Štěpánová</t>
  </si>
  <si>
    <t>Vacková</t>
  </si>
  <si>
    <t>Vaková</t>
  </si>
  <si>
    <t>Žáčková</t>
  </si>
  <si>
    <t xml:space="preserve">Kapustová </t>
  </si>
  <si>
    <t>Starka</t>
  </si>
  <si>
    <t xml:space="preserve">Holý </t>
  </si>
  <si>
    <t>Josef</t>
  </si>
  <si>
    <t>Mitasová</t>
  </si>
  <si>
    <t xml:space="preserve">Šindelářová </t>
  </si>
  <si>
    <t xml:space="preserve">Houšková </t>
  </si>
  <si>
    <t>tereza</t>
  </si>
  <si>
    <t xml:space="preserve">Matějková </t>
  </si>
  <si>
    <t xml:space="preserve">Hryzáková </t>
  </si>
  <si>
    <t xml:space="preserve">Péčová </t>
  </si>
  <si>
    <t>Jana</t>
  </si>
  <si>
    <t xml:space="preserve">Machotka </t>
  </si>
  <si>
    <t>Hladík</t>
  </si>
  <si>
    <t>Tobiáš</t>
  </si>
  <si>
    <t>Nekovář</t>
  </si>
  <si>
    <t>Kudrhalt</t>
  </si>
  <si>
    <t>Machotka</t>
  </si>
  <si>
    <t xml:space="preserve">Buřič </t>
  </si>
  <si>
    <t xml:space="preserve">Pekařová </t>
  </si>
  <si>
    <t xml:space="preserve">Hájková </t>
  </si>
  <si>
    <t>Andrea</t>
  </si>
  <si>
    <t>Nekovářová</t>
  </si>
  <si>
    <t>Kudrhaltová</t>
  </si>
  <si>
    <t>Sůvová</t>
  </si>
  <si>
    <t>Dolejšová</t>
  </si>
  <si>
    <t>Tenklová</t>
  </si>
  <si>
    <t>Hladíková</t>
  </si>
  <si>
    <t xml:space="preserve">Kudrhaltová </t>
  </si>
  <si>
    <t>Ilona</t>
  </si>
  <si>
    <t>Michal</t>
  </si>
  <si>
    <t xml:space="preserve">Černý </t>
  </si>
  <si>
    <t>Fridrich</t>
  </si>
  <si>
    <t>Prokop</t>
  </si>
  <si>
    <t xml:space="preserve">Holub </t>
  </si>
  <si>
    <t>Přibyl</t>
  </si>
  <si>
    <t>Kachlíř</t>
  </si>
  <si>
    <t>Karel</t>
  </si>
  <si>
    <t>Koreček</t>
  </si>
  <si>
    <t>Novák</t>
  </si>
  <si>
    <t>Jandová</t>
  </si>
  <si>
    <t>Čechová</t>
  </si>
  <si>
    <t>Ellen</t>
  </si>
  <si>
    <t>Hlaváčová</t>
  </si>
  <si>
    <t>Barbara</t>
  </si>
  <si>
    <t>Šárka</t>
  </si>
  <si>
    <t>Kořánová</t>
  </si>
  <si>
    <t>Rozálie</t>
  </si>
  <si>
    <t>Pytlíková</t>
  </si>
  <si>
    <t>Trtíková</t>
  </si>
  <si>
    <t>Vydrářová</t>
  </si>
  <si>
    <t>Wasserbauerová</t>
  </si>
  <si>
    <t>Elza</t>
  </si>
  <si>
    <t>Karasová</t>
  </si>
  <si>
    <t>Vrběcká</t>
  </si>
  <si>
    <t>Inka</t>
  </si>
  <si>
    <t xml:space="preserve">Vydrářová </t>
  </si>
  <si>
    <t>Anežka</t>
  </si>
  <si>
    <t>Hubáček</t>
  </si>
  <si>
    <t>Hubáčková</t>
  </si>
  <si>
    <t xml:space="preserve">Holubová </t>
  </si>
  <si>
    <t>Věra</t>
  </si>
  <si>
    <t>Hustáková</t>
  </si>
  <si>
    <t>Čurdová A., Fráňová A., Plašilová L., Brychtová S.</t>
  </si>
  <si>
    <t>Švéda Matěj, Švéda Matyáš, Krčál L., Chlachula J.</t>
  </si>
  <si>
    <t>Kubová L., Kalabisová K., Moltašová M., Petrželová Z.</t>
  </si>
  <si>
    <t>Jihlava "A"</t>
  </si>
  <si>
    <t>Pánková B., Vavřinová S., Němcová E., Nosková K.</t>
  </si>
  <si>
    <t>Jihlava "B"</t>
  </si>
  <si>
    <t>Jihlava "C"</t>
  </si>
  <si>
    <t xml:space="preserve">Kyršová Sofie, Pavlíková K., Šlapalová Sára., Voldánová E. </t>
  </si>
  <si>
    <t xml:space="preserve">Kyršová Nela, Pešková S., Šlapalová Adéla, Kounková V. </t>
  </si>
  <si>
    <t>Honza M., Paštyka P., Nováček D., Buček V.</t>
  </si>
  <si>
    <t xml:space="preserve">Bašta V., Morava J., Žahourek M.,Diviš M. </t>
  </si>
  <si>
    <t>Konířová A., Křenková N., Kokešová K., Dreisigová E.</t>
  </si>
  <si>
    <t xml:space="preserve">Šlapalová M., Čížková A., Hradová J., Láníková V., </t>
  </si>
  <si>
    <t xml:space="preserve">Paštyková E., Traganová T., Rokosová L., Průchová A. </t>
  </si>
  <si>
    <t>Jihlava "D"</t>
  </si>
  <si>
    <t>Jihlava "E"</t>
  </si>
  <si>
    <t>Pacov</t>
  </si>
  <si>
    <t>Dolejšová, Tenklová, Hladíková, Kudrhaltová</t>
  </si>
  <si>
    <t>Pekařová, Hájková, Nekovářová, Kudrhaltová</t>
  </si>
  <si>
    <t>Machotka, Hladík, Nekovář, Kudrhalt</t>
  </si>
  <si>
    <t>Fikar A., Jankuj N., Kapusta M., Paul V.</t>
  </si>
  <si>
    <t>Vinšová N., VondrHolubová K., Hrazánková Ema</t>
  </si>
  <si>
    <t>Humpolec "A"</t>
  </si>
  <si>
    <t xml:space="preserve">Frolíková S., Žáková V., Beranová T., Tošerová D. </t>
  </si>
  <si>
    <t>Humpolec "B"</t>
  </si>
  <si>
    <t>Vávra L., Zápařka D., Kalivoda D., Vacata F.</t>
  </si>
  <si>
    <t>Bártová S., Holubová T., Králová K., Nováková A.</t>
  </si>
  <si>
    <t xml:space="preserve">Hrazánková Estel, Kovaříková J., Vacková K., Žáčková V. </t>
  </si>
  <si>
    <t xml:space="preserve">Hnátová B., Štěpánková S., Vaková N., Kapustová T. </t>
  </si>
  <si>
    <t>Humpolec "C"</t>
  </si>
  <si>
    <t>Fridrich, Černý, Přibyl, Holub</t>
  </si>
  <si>
    <t>Karel, Kachlíř, Koreček, Novák</t>
  </si>
  <si>
    <t>Havl. Brod "A"</t>
  </si>
  <si>
    <t>Hubáčková V., Pytlíková V., Wasserbauerová E., Trtíková E.</t>
  </si>
  <si>
    <t>Havl. Brod "B"</t>
  </si>
  <si>
    <t>Hlaváčová B., Nováková V., Kořánová R., Vydrářová K.</t>
  </si>
  <si>
    <t>Vrběcká I., Vydrářová A., Čurdová A., Keresová A.</t>
  </si>
  <si>
    <t>Čechová E., Jandová Ver., JandováŠárka, Čurdová E.</t>
  </si>
  <si>
    <t>Vašíčková L., Štěpničková T.,Kinclová E., Paclíková A.</t>
  </si>
  <si>
    <t>Hustáková A., Šeredová S., Klimešová K., Čejnová K.</t>
  </si>
  <si>
    <t>Benešová</t>
  </si>
  <si>
    <t>Vodrážková</t>
  </si>
  <si>
    <t>Frolíková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</si>
</sst>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ddd\ d\.\ mmmm\ yyyy"/>
    <numFmt numFmtId="169" formatCode="[$-405]d\.\ mmmm\ yyyy"/>
  </numFmts>
  <fonts count="44">
    <font>
      <sz val="11"/>
      <color indexed="8"/>
      <name val="Calibri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ourier New"/>
      <family val="3"/>
    </font>
    <font>
      <u val="single"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u val="single"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9" fontId="0" fillId="0" borderId="10" xfId="48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2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2" fontId="7" fillId="35" borderId="25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2" fontId="2" fillId="36" borderId="23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1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35" xfId="0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36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</dxfs>
  <tableStyles count="1" defaultTableStyle="TableStyleMedium9" defaultPivotStyle="PivotStyleLight16">
    <tableStyle name="Styl tabulky 1" pivot="0" count="1"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ulka718" displayName="Tabulka718" ref="A3:O29" comment="" totalsRowShown="0">
  <autoFilter ref="A3:O29"/>
  <tableColumns count="15">
    <tableColumn id="1" name="Číslo"/>
    <tableColumn id="2" name="Příjmení"/>
    <tableColumn id="3" name="Jméno"/>
    <tableColumn id="4" name="oddíl"/>
    <tableColumn id="5" name="naroz."/>
    <tableColumn id="6" name="žebřík"/>
    <tableColumn id="7" name="poř.b"/>
    <tableColumn id="8" name="výška"/>
    <tableColumn id="9" name="poř.d"/>
    <tableColumn id="10" name="míč"/>
    <tableColumn id="11" name="poř.m"/>
    <tableColumn id="12" name="přek. běh"/>
    <tableColumn id="13" name="poř.s"/>
    <tableColumn id="14" name="∑"/>
    <tableColumn id="15" name="pořadí"/>
  </tableColumns>
  <tableStyleInfo name="TableStyleLight2" showFirstColumn="0" showLastColumn="1" showRowStripes="1" showColumnStripes="0"/>
</table>
</file>

<file path=xl/tables/table2.xml><?xml version="1.0" encoding="utf-8"?>
<table xmlns="http://schemas.openxmlformats.org/spreadsheetml/2006/main" id="37" name="Tabulka71838" displayName="Tabulka71838" ref="A3:O23" comment="" totalsRowShown="0">
  <autoFilter ref="A3:O23"/>
  <tableColumns count="15">
    <tableColumn id="1" name="Číslo"/>
    <tableColumn id="2" name="Příjmení"/>
    <tableColumn id="3" name="Jméno"/>
    <tableColumn id="4" name="oddíl"/>
    <tableColumn id="5" name="naroz."/>
    <tableColumn id="6" name="žebřík"/>
    <tableColumn id="7" name="poř.b"/>
    <tableColumn id="8" name="výška"/>
    <tableColumn id="9" name="poř.d"/>
    <tableColumn id="10" name="míč"/>
    <tableColumn id="11" name="poř.m"/>
    <tableColumn id="12" name="přek. běh"/>
    <tableColumn id="13" name="poř.s"/>
    <tableColumn id="14" name="∑"/>
    <tableColumn id="15" name="pořadí"/>
  </tableColumns>
  <tableStyleInfo name="TableStyleLight2" showFirstColumn="0" showLastColumn="1" showRowStripes="1" showColumnStripes="0"/>
</table>
</file>

<file path=xl/tables/table3.xml><?xml version="1.0" encoding="utf-8"?>
<table xmlns="http://schemas.openxmlformats.org/spreadsheetml/2006/main" id="38" name="Tabulka71839" displayName="Tabulka71839" ref="A3:O53" comment="" totalsRowShown="0">
  <autoFilter ref="A3:O53"/>
  <tableColumns count="15">
    <tableColumn id="1" name="Číslo"/>
    <tableColumn id="2" name="Příjmení"/>
    <tableColumn id="3" name="Jméno"/>
    <tableColumn id="4" name="oddíl"/>
    <tableColumn id="5" name="naroz."/>
    <tableColumn id="6" name="žebřík"/>
    <tableColumn id="7" name="poř.b"/>
    <tableColumn id="8" name="výška"/>
    <tableColumn id="9" name="poř.d"/>
    <tableColumn id="10" name="míč"/>
    <tableColumn id="11" name="poř.m"/>
    <tableColumn id="12" name="přek. běh"/>
    <tableColumn id="13" name="poř.s"/>
    <tableColumn id="14" name="∑"/>
    <tableColumn id="15" name="pořadí"/>
  </tableColumns>
  <tableStyleInfo name="TableStyleLight2" showFirstColumn="0" showLastColumn="1" showRowStripes="1" showColumnStripes="0"/>
</table>
</file>

<file path=xl/tables/table4.xml><?xml version="1.0" encoding="utf-8"?>
<table xmlns="http://schemas.openxmlformats.org/spreadsheetml/2006/main" id="39" name="Tabulka71840" displayName="Tabulka71840" ref="A3:O53" comment="" totalsRowShown="0">
  <autoFilter ref="A3:O53"/>
  <tableColumns count="15">
    <tableColumn id="1" name="Číslo"/>
    <tableColumn id="2" name="Příjmení"/>
    <tableColumn id="3" name="Jméno"/>
    <tableColumn id="4" name="oddíl"/>
    <tableColumn id="5" name="naroz."/>
    <tableColumn id="6" name="žebřík"/>
    <tableColumn id="7" name="poř.b"/>
    <tableColumn id="8" name="výška"/>
    <tableColumn id="9" name="poř.d"/>
    <tableColumn id="10" name="míč"/>
    <tableColumn id="11" name="poř.m"/>
    <tableColumn id="12" name="přek. běh"/>
    <tableColumn id="13" name="poř.s"/>
    <tableColumn id="14" name="∑"/>
    <tableColumn id="15" name="pořadí"/>
  </tableColumns>
  <tableStyleInfo name="TableStyleLight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rgb="FF00B0F0"/>
  </sheetPr>
  <dimension ref="A1:O31"/>
  <sheetViews>
    <sheetView tabSelected="1" zoomScale="110" zoomScaleNormal="110" zoomScalePageLayoutView="0" workbookViewId="0" topLeftCell="A1">
      <selection activeCell="J6" sqref="J6"/>
    </sheetView>
  </sheetViews>
  <sheetFormatPr defaultColWidth="8.8515625" defaultRowHeight="15"/>
  <cols>
    <col min="1" max="1" width="5.140625" style="10" customWidth="1"/>
    <col min="2" max="2" width="18.140625" style="11" customWidth="1"/>
    <col min="3" max="3" width="11.28125" style="11" customWidth="1"/>
    <col min="4" max="4" width="14.28125" style="11" customWidth="1"/>
    <col min="5" max="5" width="7.28125" style="10" customWidth="1"/>
    <col min="6" max="6" width="9.140625" style="12" customWidth="1"/>
    <col min="7" max="7" width="5.7109375" style="10" customWidth="1"/>
    <col min="8" max="8" width="9.140625" style="12" customWidth="1"/>
    <col min="9" max="9" width="5.7109375" style="10" customWidth="1"/>
    <col min="10" max="10" width="9.140625" style="12" customWidth="1"/>
    <col min="11" max="11" width="5.7109375" style="10" customWidth="1"/>
    <col min="12" max="12" width="9.140625" style="12" customWidth="1"/>
    <col min="13" max="14" width="5.7109375" style="10" customWidth="1"/>
    <col min="15" max="15" width="7.28125" style="11" customWidth="1"/>
    <col min="16" max="16384" width="8.8515625" style="11" customWidth="1"/>
  </cols>
  <sheetData>
    <row r="1" spans="2:13" ht="23.25">
      <c r="B1" s="37" t="s">
        <v>26</v>
      </c>
      <c r="E1" s="10" t="s">
        <v>66</v>
      </c>
      <c r="K1" s="75">
        <v>43610</v>
      </c>
      <c r="L1" s="75"/>
      <c r="M1" s="40" t="s">
        <v>14</v>
      </c>
    </row>
    <row r="2" ht="6" customHeight="1" thickBot="1"/>
    <row r="3" spans="1:15" ht="16.5" thickBot="1">
      <c r="A3" s="28" t="s">
        <v>8</v>
      </c>
      <c r="B3" s="31" t="s">
        <v>0</v>
      </c>
      <c r="C3" s="32" t="s">
        <v>1</v>
      </c>
      <c r="D3" s="32" t="s">
        <v>2</v>
      </c>
      <c r="E3" s="33" t="s">
        <v>9</v>
      </c>
      <c r="F3" s="34" t="s">
        <v>71</v>
      </c>
      <c r="G3" s="33" t="s">
        <v>11</v>
      </c>
      <c r="H3" s="34" t="s">
        <v>68</v>
      </c>
      <c r="I3" s="33" t="s">
        <v>12</v>
      </c>
      <c r="J3" s="34" t="s">
        <v>69</v>
      </c>
      <c r="K3" s="33" t="s">
        <v>13</v>
      </c>
      <c r="L3" s="34" t="s">
        <v>70</v>
      </c>
      <c r="M3" s="33" t="s">
        <v>31</v>
      </c>
      <c r="N3" s="36" t="s">
        <v>10</v>
      </c>
      <c r="O3" s="35" t="s">
        <v>3</v>
      </c>
    </row>
    <row r="4" spans="1:15" ht="15">
      <c r="A4" s="29"/>
      <c r="B4" s="24" t="s">
        <v>106</v>
      </c>
      <c r="C4" s="17" t="s">
        <v>44</v>
      </c>
      <c r="D4" s="3" t="s">
        <v>86</v>
      </c>
      <c r="E4" s="23">
        <v>2010</v>
      </c>
      <c r="F4" s="18">
        <v>7.28</v>
      </c>
      <c r="G4" s="79">
        <f>IF(F4&lt;&gt;0,RANK(F4,F$4:F$29,1),"")</f>
        <v>1</v>
      </c>
      <c r="H4" s="20">
        <v>1.09</v>
      </c>
      <c r="I4" s="80">
        <f>IF(H4&lt;&gt;0,RANK(H4,H$4:H$29),"")</f>
        <v>1</v>
      </c>
      <c r="J4" s="18">
        <v>4.7</v>
      </c>
      <c r="K4" s="79">
        <f>IF(J4&lt;&gt;0,RANK(J4,J$4:J$29),"")</f>
        <v>11</v>
      </c>
      <c r="L4" s="20">
        <v>9.11</v>
      </c>
      <c r="M4" s="78">
        <f>IF(L4&lt;&gt;0,RANK(L4,L$4:L$29,1),"")</f>
        <v>1</v>
      </c>
      <c r="N4" s="22">
        <f>IF(AND(G4&gt;0,H4&gt;0,I4&gt;0,L4&gt;0),SUM(G4,I4,K4,M4),"-")</f>
        <v>14</v>
      </c>
      <c r="O4" s="81">
        <f>IF(N4&lt;&gt;"-",RANK(N4,N$4:N$29,1),"")</f>
        <v>1</v>
      </c>
    </row>
    <row r="5" spans="1:15" ht="15">
      <c r="A5" s="30"/>
      <c r="B5" s="25" t="s">
        <v>148</v>
      </c>
      <c r="C5" s="13" t="s">
        <v>149</v>
      </c>
      <c r="D5" s="3" t="s">
        <v>16</v>
      </c>
      <c r="E5" s="14">
        <v>2010</v>
      </c>
      <c r="F5" s="18">
        <v>7.43</v>
      </c>
      <c r="G5" s="79">
        <f>IF(F5&lt;&gt;0,RANK(F5,F$4:F$29,1),"")</f>
        <v>3</v>
      </c>
      <c r="H5" s="20">
        <v>0.94</v>
      </c>
      <c r="I5" s="80">
        <f>IF(H5&lt;&gt;0,RANK(H5,H$4:H$29),"")</f>
        <v>10</v>
      </c>
      <c r="J5" s="18">
        <v>7.79</v>
      </c>
      <c r="K5" s="79">
        <f>IF(J5&lt;&gt;0,RANK(J5,J$4:J$29),"")</f>
        <v>1</v>
      </c>
      <c r="L5" s="20">
        <v>9.28</v>
      </c>
      <c r="M5" s="78">
        <f>IF(L5&lt;&gt;0,RANK(L5,L$4:L$29,1),"")</f>
        <v>2</v>
      </c>
      <c r="N5" s="22">
        <f>IF(AND(G5&gt;0,H5&gt;0,I5&gt;0,L5&gt;0),SUM(G5,I5,K5,M5),"-")</f>
        <v>16</v>
      </c>
      <c r="O5" s="81">
        <f>IF(N5&lt;&gt;"-",RANK(N5,N$4:N$29,1),"")</f>
        <v>2</v>
      </c>
    </row>
    <row r="6" spans="1:15" ht="15">
      <c r="A6" s="29"/>
      <c r="B6" s="25" t="s">
        <v>42</v>
      </c>
      <c r="C6" s="13" t="s">
        <v>32</v>
      </c>
      <c r="D6" s="3" t="s">
        <v>17</v>
      </c>
      <c r="E6" s="14">
        <v>2010</v>
      </c>
      <c r="F6" s="18">
        <v>7.95</v>
      </c>
      <c r="G6" s="79">
        <f>IF(F6&lt;&gt;0,RANK(F6,F$4:F$29,1),"")</f>
        <v>5</v>
      </c>
      <c r="H6" s="20">
        <v>1.03</v>
      </c>
      <c r="I6" s="80">
        <f>IF(H6&lt;&gt;0,RANK(H6,H$4:H$29),"")</f>
        <v>5</v>
      </c>
      <c r="J6" s="18">
        <v>6.26</v>
      </c>
      <c r="K6" s="79">
        <f>IF(J6&lt;&gt;0,RANK(J6,J$4:J$29),"")</f>
        <v>3</v>
      </c>
      <c r="L6" s="20">
        <v>9.51</v>
      </c>
      <c r="M6" s="78">
        <f>IF(L6&lt;&gt;0,RANK(L6,L$4:L$29,1),"")</f>
        <v>4</v>
      </c>
      <c r="N6" s="22">
        <f>IF(AND(G6&gt;0,H6&gt;0,I6&gt;0,L6&gt;0),SUM(G6,I6,K6,M6),"-")</f>
        <v>17</v>
      </c>
      <c r="O6" s="81">
        <f>IF(N6&lt;&gt;"-",RANK(N6,N$4:N$29,1),"")</f>
        <v>3</v>
      </c>
    </row>
    <row r="7" spans="1:15" ht="15">
      <c r="A7" s="30"/>
      <c r="B7" s="25" t="s">
        <v>152</v>
      </c>
      <c r="C7" s="13" t="s">
        <v>153</v>
      </c>
      <c r="D7" s="3" t="s">
        <v>16</v>
      </c>
      <c r="E7" s="14">
        <v>2010</v>
      </c>
      <c r="F7" s="18">
        <v>7.31</v>
      </c>
      <c r="G7" s="79">
        <f>IF(F7&lt;&gt;0,RANK(F7,F$4:F$29,1),"")</f>
        <v>2</v>
      </c>
      <c r="H7" s="20">
        <v>0.97</v>
      </c>
      <c r="I7" s="80">
        <f>IF(H7&lt;&gt;0,RANK(H7,H$4:H$29),"")</f>
        <v>9</v>
      </c>
      <c r="J7" s="18">
        <v>5.35</v>
      </c>
      <c r="K7" s="79">
        <f>IF(J7&lt;&gt;0,RANK(J7,J$4:J$29),"")</f>
        <v>6</v>
      </c>
      <c r="L7" s="20">
        <v>9.56</v>
      </c>
      <c r="M7" s="78">
        <f>IF(L7&lt;&gt;0,RANK(L7,L$4:L$29,1),"")</f>
        <v>5</v>
      </c>
      <c r="N7" s="22">
        <f>IF(AND(G7&gt;0,H7&gt;0,I7&gt;0,L7&gt;0),SUM(G7,I7,K7,M7),"-")</f>
        <v>22</v>
      </c>
      <c r="O7" s="81">
        <f>IF(N7&lt;&gt;"-",RANK(N7,N$4:N$29,1),"")</f>
        <v>4</v>
      </c>
    </row>
    <row r="8" spans="1:15" ht="15">
      <c r="A8" s="29"/>
      <c r="B8" s="25" t="s">
        <v>118</v>
      </c>
      <c r="C8" s="13" t="s">
        <v>119</v>
      </c>
      <c r="D8" s="3" t="s">
        <v>17</v>
      </c>
      <c r="E8" s="14">
        <v>2010</v>
      </c>
      <c r="F8" s="18">
        <v>8.3</v>
      </c>
      <c r="G8" s="79">
        <f>IF(F8&lt;&gt;0,RANK(F8,F$4:F$29,1),"")</f>
        <v>11</v>
      </c>
      <c r="H8" s="20">
        <v>1.06</v>
      </c>
      <c r="I8" s="80">
        <f>IF(H8&lt;&gt;0,RANK(H8,H$4:H$29),"")</f>
        <v>2</v>
      </c>
      <c r="J8" s="18">
        <v>6.44</v>
      </c>
      <c r="K8" s="79">
        <f>IF(J8&lt;&gt;0,RANK(J8,J$4:J$29),"")</f>
        <v>2</v>
      </c>
      <c r="L8" s="20">
        <v>10.43</v>
      </c>
      <c r="M8" s="78">
        <f>IF(L8&lt;&gt;0,RANK(L8,L$4:L$29,1),"")</f>
        <v>7</v>
      </c>
      <c r="N8" s="22">
        <f>IF(AND(G8&gt;0,H8&gt;0,I8&gt;0,L8&gt;0),SUM(G8,I8,K8,M8),"-")</f>
        <v>22</v>
      </c>
      <c r="O8" s="81">
        <f>IF(N8&lt;&gt;"-",RANK(N8,N$4:N$29,1),"")</f>
        <v>4</v>
      </c>
    </row>
    <row r="9" spans="1:15" ht="15">
      <c r="A9" s="30"/>
      <c r="B9" s="25" t="s">
        <v>122</v>
      </c>
      <c r="C9" s="13" t="s">
        <v>123</v>
      </c>
      <c r="D9" s="3" t="s">
        <v>17</v>
      </c>
      <c r="E9" s="14">
        <v>2011</v>
      </c>
      <c r="F9" s="18">
        <v>7.93</v>
      </c>
      <c r="G9" s="79">
        <f>IF(F9&lt;&gt;0,RANK(F9,F$4:F$29,1),"")</f>
        <v>4</v>
      </c>
      <c r="H9" s="20">
        <v>1.03</v>
      </c>
      <c r="I9" s="80">
        <f>IF(H9&lt;&gt;0,RANK(H9,H$4:H$29),"")</f>
        <v>5</v>
      </c>
      <c r="J9" s="18">
        <v>4.48</v>
      </c>
      <c r="K9" s="79">
        <f>IF(J9&lt;&gt;0,RANK(J9,J$4:J$29),"")</f>
        <v>13</v>
      </c>
      <c r="L9" s="20">
        <v>10.42</v>
      </c>
      <c r="M9" s="78">
        <f>IF(L9&lt;&gt;0,RANK(L9,L$4:L$29,1),"")</f>
        <v>6</v>
      </c>
      <c r="N9" s="22">
        <f>IF(AND(G9&gt;0,H9&gt;0,I9&gt;0,L9&gt;0),SUM(G9,I9,K9,M9),"-")</f>
        <v>28</v>
      </c>
      <c r="O9" s="81">
        <f>IF(N9&lt;&gt;"-",RANK(N9,N$4:N$29,1),"")</f>
        <v>6</v>
      </c>
    </row>
    <row r="10" spans="1:15" ht="15">
      <c r="A10" s="29"/>
      <c r="B10" s="25" t="s">
        <v>150</v>
      </c>
      <c r="C10" s="13" t="s">
        <v>119</v>
      </c>
      <c r="D10" s="3" t="s">
        <v>16</v>
      </c>
      <c r="E10" s="14">
        <v>2011</v>
      </c>
      <c r="F10" s="18">
        <v>8</v>
      </c>
      <c r="G10" s="79">
        <f>IF(F10&lt;&gt;0,RANK(F10,F$4:F$29,1),"")</f>
        <v>6</v>
      </c>
      <c r="H10" s="20">
        <v>1.03</v>
      </c>
      <c r="I10" s="80">
        <f>IF(H10&lt;&gt;0,RANK(H10,H$4:H$29),"")</f>
        <v>5</v>
      </c>
      <c r="J10" s="18">
        <v>4.72</v>
      </c>
      <c r="K10" s="79">
        <f>IF(J10&lt;&gt;0,RANK(J10,J$4:J$29),"")</f>
        <v>10</v>
      </c>
      <c r="L10" s="20">
        <v>10.68</v>
      </c>
      <c r="M10" s="78">
        <f>IF(L10&lt;&gt;0,RANK(L10,L$4:L$29,1),"")</f>
        <v>8</v>
      </c>
      <c r="N10" s="22">
        <f>IF(AND(G10&gt;0,H10&gt;0,I10&gt;0,L10&gt;0),SUM(G10,I10,K10,M10),"-")</f>
        <v>29</v>
      </c>
      <c r="O10" s="81">
        <f>IF(N10&lt;&gt;"-",RANK(N10,N$4:N$29,1),"")</f>
        <v>7</v>
      </c>
    </row>
    <row r="11" spans="1:15" ht="15">
      <c r="A11" s="30"/>
      <c r="B11" s="25" t="s">
        <v>106</v>
      </c>
      <c r="C11" s="13" t="s">
        <v>107</v>
      </c>
      <c r="D11" s="3" t="s">
        <v>86</v>
      </c>
      <c r="E11" s="14">
        <v>2010</v>
      </c>
      <c r="F11" s="18">
        <v>8.98</v>
      </c>
      <c r="G11" s="79">
        <f>IF(F11&lt;&gt;0,RANK(F11,F$4:F$29,1),"")</f>
        <v>19</v>
      </c>
      <c r="H11" s="20">
        <v>1.06</v>
      </c>
      <c r="I11" s="80">
        <f>IF(H11&lt;&gt;0,RANK(H11,H$4:H$29),"")</f>
        <v>2</v>
      </c>
      <c r="J11" s="18">
        <v>5.06</v>
      </c>
      <c r="K11" s="79">
        <f>IF(J11&lt;&gt;0,RANK(J11,J$4:J$29),"")</f>
        <v>7</v>
      </c>
      <c r="L11" s="20">
        <v>9.3</v>
      </c>
      <c r="M11" s="78">
        <f>IF(L11&lt;&gt;0,RANK(L11,L$4:L$29,1),"")</f>
        <v>3</v>
      </c>
      <c r="N11" s="22">
        <f>IF(AND(G11&gt;0,H11&gt;0,I11&gt;0,L11&gt;0),SUM(G11,I11,K11,M11),"-")</f>
        <v>31</v>
      </c>
      <c r="O11" s="81">
        <f>IF(N11&lt;&gt;"-",RANK(N11,N$4:N$29,1),"")</f>
        <v>8</v>
      </c>
    </row>
    <row r="12" spans="1:15" ht="15">
      <c r="A12" s="29"/>
      <c r="B12" s="25" t="s">
        <v>200</v>
      </c>
      <c r="C12" s="13" t="s">
        <v>153</v>
      </c>
      <c r="D12" s="3" t="s">
        <v>19</v>
      </c>
      <c r="E12" s="14">
        <v>2010</v>
      </c>
      <c r="F12" s="18">
        <v>8.81</v>
      </c>
      <c r="G12" s="79">
        <f>IF(F12&lt;&gt;0,RANK(F12,F$4:F$29,1),"")</f>
        <v>17</v>
      </c>
      <c r="H12" s="20">
        <v>1.06</v>
      </c>
      <c r="I12" s="80">
        <f>IF(H12&lt;&gt;0,RANK(H12,H$4:H$29),"")</f>
        <v>2</v>
      </c>
      <c r="J12" s="18">
        <v>5.9</v>
      </c>
      <c r="K12" s="79">
        <f>IF(J12&lt;&gt;0,RANK(J12,J$4:J$29),"")</f>
        <v>4</v>
      </c>
      <c r="L12" s="20">
        <v>11.01</v>
      </c>
      <c r="M12" s="78">
        <f>IF(L12&lt;&gt;0,RANK(L12,L$4:L$29,1),"")</f>
        <v>12</v>
      </c>
      <c r="N12" s="22">
        <f>IF(AND(G12&gt;0,H12&gt;0,I12&gt;0,L12&gt;0),SUM(G12,I12,K12,M12),"-")</f>
        <v>35</v>
      </c>
      <c r="O12" s="81">
        <f>IF(N12&lt;&gt;"-",RANK(N12,N$4:N$29,1),"")</f>
        <v>9</v>
      </c>
    </row>
    <row r="13" spans="1:15" ht="15">
      <c r="A13" s="30"/>
      <c r="B13" s="26" t="s">
        <v>219</v>
      </c>
      <c r="C13" s="15" t="s">
        <v>32</v>
      </c>
      <c r="D13" s="3" t="s">
        <v>15</v>
      </c>
      <c r="E13" s="38">
        <v>2010</v>
      </c>
      <c r="F13" s="18">
        <v>8.31</v>
      </c>
      <c r="G13" s="79">
        <f>IF(F13&lt;&gt;0,RANK(F13,F$4:F$29,1),"")</f>
        <v>12</v>
      </c>
      <c r="H13" s="20">
        <v>1.03</v>
      </c>
      <c r="I13" s="80">
        <f>IF(H13&lt;&gt;0,RANK(H13,H$4:H$29),"")</f>
        <v>5</v>
      </c>
      <c r="J13" s="18">
        <v>4.67</v>
      </c>
      <c r="K13" s="79">
        <f>IF(J13&lt;&gt;0,RANK(J13,J$4:J$29),"")</f>
        <v>12</v>
      </c>
      <c r="L13" s="20">
        <v>10.99</v>
      </c>
      <c r="M13" s="78">
        <f>IF(L13&lt;&gt;0,RANK(L13,L$4:L$29,1),"")</f>
        <v>11</v>
      </c>
      <c r="N13" s="22">
        <f>IF(AND(G13&gt;0,H13&gt;0,I13&gt;0,L13&gt;0),SUM(G13,I13,K13,M13),"-")</f>
        <v>40</v>
      </c>
      <c r="O13" s="81">
        <f>IF(N13&lt;&gt;"-",RANK(N13,N$4:N$29,1),"")</f>
        <v>10</v>
      </c>
    </row>
    <row r="14" spans="1:15" ht="15">
      <c r="A14" s="29"/>
      <c r="B14" s="25" t="s">
        <v>146</v>
      </c>
      <c r="C14" s="13" t="s">
        <v>147</v>
      </c>
      <c r="D14" s="3" t="s">
        <v>16</v>
      </c>
      <c r="E14" s="14">
        <v>2011</v>
      </c>
      <c r="F14" s="18">
        <v>8.37</v>
      </c>
      <c r="G14" s="79">
        <f>IF(F14&lt;&gt;0,RANK(F14,F$4:F$29,1),"")</f>
        <v>13</v>
      </c>
      <c r="H14" s="20">
        <v>0.88</v>
      </c>
      <c r="I14" s="80">
        <f>IF(H14&lt;&gt;0,RANK(H14,H$4:H$29),"")</f>
        <v>13</v>
      </c>
      <c r="J14" s="18">
        <v>4.36</v>
      </c>
      <c r="K14" s="79">
        <f>IF(J14&lt;&gt;0,RANK(J14,J$4:J$29),"")</f>
        <v>14</v>
      </c>
      <c r="L14" s="20">
        <v>10.72</v>
      </c>
      <c r="M14" s="78">
        <f>IF(L14&lt;&gt;0,RANK(L14,L$4:L$29,1),"")</f>
        <v>9</v>
      </c>
      <c r="N14" s="22">
        <f>IF(AND(G14&gt;0,H14&gt;0,I14&gt;0,L14&gt;0),SUM(G14,I14,K14,M14),"-")</f>
        <v>49</v>
      </c>
      <c r="O14" s="81">
        <f>IF(N14&lt;&gt;"-",RANK(N14,N$4:N$29,1),"")</f>
        <v>11</v>
      </c>
    </row>
    <row r="15" spans="1:15" ht="15">
      <c r="A15" s="30"/>
      <c r="B15" s="25" t="s">
        <v>215</v>
      </c>
      <c r="C15" s="13" t="s">
        <v>112</v>
      </c>
      <c r="D15" s="3" t="s">
        <v>15</v>
      </c>
      <c r="E15" s="14">
        <v>2010</v>
      </c>
      <c r="F15" s="18">
        <v>8.28</v>
      </c>
      <c r="G15" s="79">
        <f>IF(F15&lt;&gt;0,RANK(F15,F$4:F$29,1),"")</f>
        <v>10</v>
      </c>
      <c r="H15" s="20">
        <v>0.85</v>
      </c>
      <c r="I15" s="80">
        <f>IF(H15&lt;&gt;0,RANK(H15,H$4:H$29),"")</f>
        <v>16</v>
      </c>
      <c r="J15" s="18">
        <v>4.33</v>
      </c>
      <c r="K15" s="79">
        <f>IF(J15&lt;&gt;0,RANK(J15,J$4:J$29),"")</f>
        <v>15</v>
      </c>
      <c r="L15" s="20">
        <v>10.84</v>
      </c>
      <c r="M15" s="78">
        <f>IF(L15&lt;&gt;0,RANK(L15,L$4:L$29,1),"")</f>
        <v>10</v>
      </c>
      <c r="N15" s="22">
        <f>IF(AND(G15&gt;0,H15&gt;0,I15&gt;0,L15&gt;0),SUM(G15,I15,K15,M15),"-")</f>
        <v>51</v>
      </c>
      <c r="O15" s="81">
        <f>IF(N15&lt;&gt;"-",RANK(N15,N$4:N$29,1),"")</f>
        <v>12</v>
      </c>
    </row>
    <row r="16" spans="1:15" ht="15">
      <c r="A16" s="29"/>
      <c r="B16" s="25" t="s">
        <v>127</v>
      </c>
      <c r="C16" s="13" t="s">
        <v>40</v>
      </c>
      <c r="D16" s="3" t="s">
        <v>17</v>
      </c>
      <c r="E16" s="14">
        <v>2011</v>
      </c>
      <c r="F16" s="18">
        <v>8.12</v>
      </c>
      <c r="G16" s="79">
        <f>IF(F16&lt;&gt;0,RANK(F16,F$4:F$29,1),"")</f>
        <v>8</v>
      </c>
      <c r="H16" s="20">
        <v>0.85</v>
      </c>
      <c r="I16" s="80">
        <f>IF(H16&lt;&gt;0,RANK(H16,H$4:H$29),"")</f>
        <v>16</v>
      </c>
      <c r="J16" s="18">
        <v>3.84</v>
      </c>
      <c r="K16" s="79">
        <f>IF(J16&lt;&gt;0,RANK(J16,J$4:J$29),"")</f>
        <v>18</v>
      </c>
      <c r="L16" s="20">
        <v>11.26</v>
      </c>
      <c r="M16" s="78">
        <f>IF(L16&lt;&gt;0,RANK(L16,L$4:L$29,1),"")</f>
        <v>14</v>
      </c>
      <c r="N16" s="22">
        <f>IF(AND(G16&gt;0,H16&gt;0,I16&gt;0,L16&gt;0),SUM(G16,I16,K16,M16),"-")</f>
        <v>56</v>
      </c>
      <c r="O16" s="81">
        <f>IF(N16&lt;&gt;"-",RANK(N16,N$4:N$29,1),"")</f>
        <v>13</v>
      </c>
    </row>
    <row r="17" spans="1:15" ht="15">
      <c r="A17" s="30"/>
      <c r="B17" s="25" t="s">
        <v>108</v>
      </c>
      <c r="C17" s="13" t="s">
        <v>109</v>
      </c>
      <c r="D17" s="3" t="s">
        <v>86</v>
      </c>
      <c r="E17" s="14">
        <v>2010</v>
      </c>
      <c r="F17" s="18">
        <v>8.21</v>
      </c>
      <c r="G17" s="79">
        <f>IF(F17&lt;&gt;0,RANK(F17,F$4:F$29,1),"")</f>
        <v>9</v>
      </c>
      <c r="H17" s="20">
        <v>0.85</v>
      </c>
      <c r="I17" s="80">
        <f>IF(H17&lt;&gt;0,RANK(H17,H$4:H$29),"")</f>
        <v>16</v>
      </c>
      <c r="J17" s="18">
        <v>4.27</v>
      </c>
      <c r="K17" s="79">
        <f>IF(J17&lt;&gt;0,RANK(J17,J$4:J$29),"")</f>
        <v>16</v>
      </c>
      <c r="L17" s="20">
        <v>11.35</v>
      </c>
      <c r="M17" s="78">
        <f>IF(L17&lt;&gt;0,RANK(L17,L$4:L$29,1),"")</f>
        <v>15</v>
      </c>
      <c r="N17" s="22">
        <f>IF(AND(G17&gt;0,H17&gt;0,I17&gt;0,L17&gt;0),SUM(G17,I17,K17,M17),"-")</f>
        <v>56</v>
      </c>
      <c r="O17" s="81">
        <f>IF(N17&lt;&gt;"-",RANK(N17,N$4:N$29,1),"")</f>
        <v>13</v>
      </c>
    </row>
    <row r="18" spans="1:15" ht="15">
      <c r="A18" s="29"/>
      <c r="B18" s="25" t="s">
        <v>110</v>
      </c>
      <c r="C18" s="13" t="s">
        <v>112</v>
      </c>
      <c r="D18" s="3" t="s">
        <v>86</v>
      </c>
      <c r="E18" s="14">
        <v>2011</v>
      </c>
      <c r="F18" s="18">
        <v>8.38</v>
      </c>
      <c r="G18" s="79">
        <f>IF(F18&lt;&gt;0,RANK(F18,F$4:F$29,1),"")</f>
        <v>14</v>
      </c>
      <c r="H18" s="20">
        <v>0.85</v>
      </c>
      <c r="I18" s="80">
        <f>IF(H18&lt;&gt;0,RANK(H18,H$4:H$29),"")</f>
        <v>16</v>
      </c>
      <c r="J18" s="18">
        <v>4.79</v>
      </c>
      <c r="K18" s="79">
        <f>IF(J18&lt;&gt;0,RANK(J18,J$4:J$29),"")</f>
        <v>9</v>
      </c>
      <c r="L18" s="20">
        <v>11.94</v>
      </c>
      <c r="M18" s="78">
        <f>IF(L18&lt;&gt;0,RANK(L18,L$4:L$29,1),"")</f>
        <v>18</v>
      </c>
      <c r="N18" s="22">
        <f>IF(AND(G18&gt;0,H18&gt;0,I18&gt;0,L18&gt;0),SUM(G18,I18,K18,M18),"-")</f>
        <v>57</v>
      </c>
      <c r="O18" s="81">
        <f>IF(N18&lt;&gt;"-",RANK(N18,N$4:N$29,1),"")</f>
        <v>15</v>
      </c>
    </row>
    <row r="19" spans="1:15" ht="15">
      <c r="A19" s="30"/>
      <c r="B19" s="27" t="s">
        <v>218</v>
      </c>
      <c r="C19" s="16" t="s">
        <v>187</v>
      </c>
      <c r="D19" s="3" t="s">
        <v>15</v>
      </c>
      <c r="E19" s="39">
        <v>2011</v>
      </c>
      <c r="F19" s="18">
        <v>8.02</v>
      </c>
      <c r="G19" s="79">
        <f>IF(F19&lt;&gt;0,RANK(F19,F$4:F$29,1),"")</f>
        <v>7</v>
      </c>
      <c r="H19" s="20">
        <v>0.85</v>
      </c>
      <c r="I19" s="80">
        <f>IF(H19&lt;&gt;0,RANK(H19,H$4:H$29),"")</f>
        <v>16</v>
      </c>
      <c r="J19" s="18">
        <v>3.1</v>
      </c>
      <c r="K19" s="79">
        <f>IF(J19&lt;&gt;0,RANK(J19,J$4:J$29),"")</f>
        <v>23</v>
      </c>
      <c r="L19" s="20">
        <v>11.04</v>
      </c>
      <c r="M19" s="78">
        <f>IF(L19&lt;&gt;0,RANK(L19,L$4:L$29,1),"")</f>
        <v>13</v>
      </c>
      <c r="N19" s="22">
        <f>IF(AND(G19&gt;0,H19&gt;0,I19&gt;0,L19&gt;0),SUM(G19,I19,K19,M19),"-")</f>
        <v>59</v>
      </c>
      <c r="O19" s="81">
        <f>IF(N19&lt;&gt;"-",RANK(N19,N$4:N$29,1),"")</f>
        <v>16</v>
      </c>
    </row>
    <row r="20" spans="1:15" ht="15">
      <c r="A20" s="29"/>
      <c r="B20" s="25" t="s">
        <v>196</v>
      </c>
      <c r="C20" s="13" t="s">
        <v>151</v>
      </c>
      <c r="D20" s="3" t="s">
        <v>19</v>
      </c>
      <c r="E20" s="14">
        <v>2010</v>
      </c>
      <c r="F20" s="18">
        <v>9.37</v>
      </c>
      <c r="G20" s="79">
        <f>IF(F20&lt;&gt;0,RANK(F20,F$4:F$29,1),"")</f>
        <v>23</v>
      </c>
      <c r="H20" s="20">
        <v>0.94</v>
      </c>
      <c r="I20" s="80">
        <f>IF(H20&lt;&gt;0,RANK(H20,H$4:H$29),"")</f>
        <v>10</v>
      </c>
      <c r="J20" s="18">
        <v>4.88</v>
      </c>
      <c r="K20" s="79">
        <f>IF(J20&lt;&gt;0,RANK(J20,J$4:J$29),"")</f>
        <v>8</v>
      </c>
      <c r="L20" s="20">
        <v>12.15</v>
      </c>
      <c r="M20" s="78">
        <f>IF(L20&lt;&gt;0,RANK(L20,L$4:L$29,1),"")</f>
        <v>19</v>
      </c>
      <c r="N20" s="22">
        <f>IF(AND(G20&gt;0,H20&gt;0,I20&gt;0,L20&gt;0),SUM(G20,I20,K20,M20),"-")</f>
        <v>60</v>
      </c>
      <c r="O20" s="81">
        <f>IF(N20&lt;&gt;"-",RANK(N20,N$4:N$29,1),"")</f>
        <v>17</v>
      </c>
    </row>
    <row r="21" spans="1:15" ht="15">
      <c r="A21" s="30"/>
      <c r="B21" s="25" t="s">
        <v>120</v>
      </c>
      <c r="C21" s="13" t="s">
        <v>121</v>
      </c>
      <c r="D21" s="3" t="s">
        <v>17</v>
      </c>
      <c r="E21" s="14">
        <v>2010</v>
      </c>
      <c r="F21" s="18">
        <v>8.75</v>
      </c>
      <c r="G21" s="79">
        <f>IF(F21&lt;&gt;0,RANK(F21,F$4:F$29,1),"")</f>
        <v>15</v>
      </c>
      <c r="H21" s="20">
        <v>0.91</v>
      </c>
      <c r="I21" s="80">
        <f>IF(H21&lt;&gt;0,RANK(H21,H$4:H$29),"")</f>
        <v>12</v>
      </c>
      <c r="J21" s="18">
        <v>3.95</v>
      </c>
      <c r="K21" s="79">
        <f>IF(J21&lt;&gt;0,RANK(J21,J$4:J$29),"")</f>
        <v>17</v>
      </c>
      <c r="L21" s="20">
        <v>11.43</v>
      </c>
      <c r="M21" s="78">
        <f>IF(L21&lt;&gt;0,RANK(L21,L$4:L$29,1),"")</f>
        <v>17</v>
      </c>
      <c r="N21" s="22">
        <f>IF(AND(G21&gt;0,H21&gt;0,I21&gt;0,L21&gt;0),SUM(G21,I21,K21,M21),"-")</f>
        <v>61</v>
      </c>
      <c r="O21" s="81">
        <f>IF(N21&lt;&gt;"-",RANK(N21,N$4:N$29,1),"")</f>
        <v>18</v>
      </c>
    </row>
    <row r="22" spans="1:15" ht="15">
      <c r="A22" s="29"/>
      <c r="B22" s="25" t="s">
        <v>197</v>
      </c>
      <c r="C22" s="13" t="s">
        <v>198</v>
      </c>
      <c r="D22" s="3" t="s">
        <v>19</v>
      </c>
      <c r="E22" s="14">
        <v>2010</v>
      </c>
      <c r="F22" s="18">
        <v>9.43</v>
      </c>
      <c r="G22" s="79">
        <f>IF(F22&lt;&gt;0,RANK(F22,F$4:F$29,1),"")</f>
        <v>25</v>
      </c>
      <c r="H22" s="20">
        <v>0.01</v>
      </c>
      <c r="I22" s="68">
        <v>26</v>
      </c>
      <c r="J22" s="18">
        <v>5.5</v>
      </c>
      <c r="K22" s="79">
        <f>IF(J22&lt;&gt;0,RANK(J22,J$4:J$29),"")</f>
        <v>5</v>
      </c>
      <c r="L22" s="20">
        <v>11.41</v>
      </c>
      <c r="M22" s="78">
        <f>IF(L22&lt;&gt;0,RANK(L22,L$4:L$29,1),"")</f>
        <v>16</v>
      </c>
      <c r="N22" s="22">
        <f>IF(AND(G22&gt;0,H22&gt;0,I22&gt;0,L22&gt;0),SUM(G22,I22,K22,M22),"-")</f>
        <v>72</v>
      </c>
      <c r="O22" s="81">
        <f>IF(N22&lt;&gt;"-",RANK(N22,N$4:N$29,1),"")</f>
        <v>19</v>
      </c>
    </row>
    <row r="23" spans="1:15" ht="15">
      <c r="A23" s="30"/>
      <c r="B23" s="25" t="s">
        <v>199</v>
      </c>
      <c r="C23" s="13" t="s">
        <v>113</v>
      </c>
      <c r="D23" s="3" t="s">
        <v>19</v>
      </c>
      <c r="E23" s="14">
        <v>2012</v>
      </c>
      <c r="F23" s="18">
        <v>9</v>
      </c>
      <c r="G23" s="79">
        <f>IF(F23&lt;&gt;0,RANK(F23,F$4:F$29,1),"")</f>
        <v>20</v>
      </c>
      <c r="H23" s="20">
        <v>0.85</v>
      </c>
      <c r="I23" s="80">
        <f>IF(H23&lt;&gt;0,RANK(H23,H$4:H$29),"")</f>
        <v>16</v>
      </c>
      <c r="J23" s="18">
        <v>3.7</v>
      </c>
      <c r="K23" s="79">
        <f>IF(J23&lt;&gt;0,RANK(J23,J$4:J$29),"")</f>
        <v>19</v>
      </c>
      <c r="L23" s="20">
        <v>12.25</v>
      </c>
      <c r="M23" s="78">
        <f>IF(L23&lt;&gt;0,RANK(L23,L$4:L$29,1),"")</f>
        <v>20</v>
      </c>
      <c r="N23" s="22">
        <f>IF(AND(G23&gt;0,H23&gt;0,I23&gt;0,L23&gt;0),SUM(G23,I23,K23,M23),"-")</f>
        <v>75</v>
      </c>
      <c r="O23" s="81">
        <f>IF(N23&lt;&gt;"-",RANK(N23,N$4:N$29,1),"")</f>
        <v>20</v>
      </c>
    </row>
    <row r="24" spans="1:15" ht="15">
      <c r="A24" s="29"/>
      <c r="B24" s="25" t="s">
        <v>125</v>
      </c>
      <c r="C24" s="13" t="s">
        <v>126</v>
      </c>
      <c r="D24" s="3" t="s">
        <v>17</v>
      </c>
      <c r="E24" s="14">
        <v>2012</v>
      </c>
      <c r="F24" s="18">
        <v>8.77</v>
      </c>
      <c r="G24" s="79">
        <f>IF(F24&lt;&gt;0,RANK(F24,F$4:F$29,1),"")</f>
        <v>16</v>
      </c>
      <c r="H24" s="20">
        <v>0.85</v>
      </c>
      <c r="I24" s="80">
        <f>IF(H24&lt;&gt;0,RANK(H24,H$4:H$29),"")</f>
        <v>16</v>
      </c>
      <c r="J24" s="18">
        <v>2.82</v>
      </c>
      <c r="K24" s="79">
        <f>IF(J24&lt;&gt;0,RANK(J24,J$4:J$29),"")</f>
        <v>25</v>
      </c>
      <c r="L24" s="20">
        <v>12.96</v>
      </c>
      <c r="M24" s="78">
        <f>IF(L24&lt;&gt;0,RANK(L24,L$4:L$29,1),"")</f>
        <v>22</v>
      </c>
      <c r="N24" s="22">
        <f>IF(AND(G24&gt;0,H24&gt;0,I24&gt;0,L24&gt;0),SUM(G24,I24,K24,M24),"-")</f>
        <v>79</v>
      </c>
      <c r="O24" s="81">
        <f>IF(N24&lt;&gt;"-",RANK(N24,N$4:N$29,1),"")</f>
        <v>21</v>
      </c>
    </row>
    <row r="25" spans="1:15" ht="15">
      <c r="A25" s="30"/>
      <c r="B25" s="25" t="s">
        <v>185</v>
      </c>
      <c r="C25" s="13" t="s">
        <v>129</v>
      </c>
      <c r="D25" s="3" t="s">
        <v>30</v>
      </c>
      <c r="E25" s="14">
        <v>2012</v>
      </c>
      <c r="F25" s="18">
        <v>9.03</v>
      </c>
      <c r="G25" s="79">
        <f>IF(F25&lt;&gt;0,RANK(F25,F$4:F$29,1),"")</f>
        <v>21</v>
      </c>
      <c r="H25" s="20">
        <v>0.88</v>
      </c>
      <c r="I25" s="80">
        <f>IF(H25&lt;&gt;0,RANK(H25,H$4:H$29),"")</f>
        <v>13</v>
      </c>
      <c r="J25" s="18">
        <v>3.61</v>
      </c>
      <c r="K25" s="79">
        <f>IF(J25&lt;&gt;0,RANK(J25,J$4:J$29),"")</f>
        <v>20</v>
      </c>
      <c r="L25" s="20">
        <v>13.36</v>
      </c>
      <c r="M25" s="78">
        <f>IF(L25&lt;&gt;0,RANK(L25,L$4:L$29,1),"")</f>
        <v>25</v>
      </c>
      <c r="N25" s="22">
        <f>IF(AND(G25&gt;0,H25&gt;0,I25&gt;0,L25&gt;0),SUM(G25,I25,K25,M25),"-")</f>
        <v>79</v>
      </c>
      <c r="O25" s="81">
        <f>IF(N25&lt;&gt;"-",RANK(N25,N$4:N$29,1),"")</f>
        <v>21</v>
      </c>
    </row>
    <row r="26" spans="1:15" ht="15">
      <c r="A26" s="29"/>
      <c r="B26" s="25" t="s">
        <v>242</v>
      </c>
      <c r="C26" s="13" t="s">
        <v>214</v>
      </c>
      <c r="D26" s="3" t="s">
        <v>15</v>
      </c>
      <c r="E26" s="14">
        <v>2012</v>
      </c>
      <c r="F26" s="18">
        <v>10.03</v>
      </c>
      <c r="G26" s="79">
        <f>IF(F26&lt;&gt;0,RANK(F26,F$4:F$29,1),"")</f>
        <v>26</v>
      </c>
      <c r="H26" s="20">
        <v>0.88</v>
      </c>
      <c r="I26" s="80">
        <f>IF(H26&lt;&gt;0,RANK(H26,H$4:H$29),"")</f>
        <v>13</v>
      </c>
      <c r="J26" s="18">
        <v>3.03</v>
      </c>
      <c r="K26" s="79">
        <f>IF(J26&lt;&gt;0,RANK(J26,J$4:J$29),"")</f>
        <v>24</v>
      </c>
      <c r="L26" s="20">
        <v>18.01</v>
      </c>
      <c r="M26" s="78">
        <f>IF(L26&lt;&gt;0,RANK(L26,L$4:L$29,1),"")</f>
        <v>26</v>
      </c>
      <c r="N26" s="22">
        <f>IF(AND(G26&gt;0,H26&gt;0,I26&gt;0,L26&gt;0),SUM(G26,I26,K26,M26),"-")</f>
        <v>89</v>
      </c>
      <c r="O26" s="81">
        <f>IF(N26&lt;&gt;"-",RANK(N26,N$4:N$29,1),"")</f>
        <v>23</v>
      </c>
    </row>
    <row r="27" spans="1:15" ht="15">
      <c r="A27" s="30"/>
      <c r="B27" s="25" t="s">
        <v>110</v>
      </c>
      <c r="C27" s="13" t="s">
        <v>111</v>
      </c>
      <c r="D27" s="3" t="s">
        <v>86</v>
      </c>
      <c r="E27" s="14">
        <v>2013</v>
      </c>
      <c r="F27" s="18">
        <v>8.82</v>
      </c>
      <c r="G27" s="79">
        <f>IF(F27&lt;&gt;0,RANK(F27,F$4:F$29,1),"")</f>
        <v>18</v>
      </c>
      <c r="H27" s="20">
        <v>0.01</v>
      </c>
      <c r="I27" s="68">
        <v>26</v>
      </c>
      <c r="J27" s="18">
        <v>2.51</v>
      </c>
      <c r="K27" s="79">
        <f>IF(J27&lt;&gt;0,RANK(J27,J$4:J$29),"")</f>
        <v>26</v>
      </c>
      <c r="L27" s="20">
        <v>12.34</v>
      </c>
      <c r="M27" s="78">
        <f>IF(L27&lt;&gt;0,RANK(L27,L$4:L$29,1),"")</f>
        <v>21</v>
      </c>
      <c r="N27" s="22">
        <f>IF(AND(G27&gt;0,H27&gt;0,I27&gt;0,L27&gt;0),SUM(G27,I27,K27,M27),"-")</f>
        <v>91</v>
      </c>
      <c r="O27" s="81">
        <f>IF(N27&lt;&gt;"-",RANK(N27,N$4:N$29,1),"")</f>
        <v>24</v>
      </c>
    </row>
    <row r="28" spans="1:15" ht="15">
      <c r="A28" s="29"/>
      <c r="B28" s="25" t="s">
        <v>216</v>
      </c>
      <c r="C28" s="13" t="s">
        <v>217</v>
      </c>
      <c r="D28" s="3" t="s">
        <v>15</v>
      </c>
      <c r="E28" s="14">
        <v>2012</v>
      </c>
      <c r="F28" s="18">
        <v>9.09</v>
      </c>
      <c r="G28" s="79">
        <f>IF(F28&lt;&gt;0,RANK(F28,F$4:F$29,1),"")</f>
        <v>22</v>
      </c>
      <c r="H28" s="20">
        <v>0.01</v>
      </c>
      <c r="I28" s="68">
        <v>26</v>
      </c>
      <c r="J28" s="18">
        <v>3.37</v>
      </c>
      <c r="K28" s="79">
        <f>IF(J28&lt;&gt;0,RANK(J28,J$4:J$29),"")</f>
        <v>22</v>
      </c>
      <c r="L28" s="20">
        <v>13.32</v>
      </c>
      <c r="M28" s="78">
        <f>IF(L28&lt;&gt;0,RANK(L28,L$4:L$29,1),"")</f>
        <v>24</v>
      </c>
      <c r="N28" s="22">
        <f>IF(AND(G28&gt;0,H28&gt;0,I28&gt;0,L28&gt;0),SUM(G28,I28,K28,M28),"-")</f>
        <v>94</v>
      </c>
      <c r="O28" s="81">
        <f>IF(N28&lt;&gt;"-",RANK(N28,N$4:N$29,1),"")</f>
        <v>25</v>
      </c>
    </row>
    <row r="29" spans="1:15" ht="15">
      <c r="A29" s="30"/>
      <c r="B29" s="25" t="s">
        <v>124</v>
      </c>
      <c r="C29" s="13" t="s">
        <v>121</v>
      </c>
      <c r="D29" s="3" t="s">
        <v>17</v>
      </c>
      <c r="E29" s="14">
        <v>2011</v>
      </c>
      <c r="F29" s="18">
        <v>9.39</v>
      </c>
      <c r="G29" s="79">
        <f>IF(F29&lt;&gt;0,RANK(F29,F$4:F$29,1),"")</f>
        <v>24</v>
      </c>
      <c r="H29" s="20">
        <v>0.01</v>
      </c>
      <c r="I29" s="68">
        <v>26</v>
      </c>
      <c r="J29" s="18">
        <v>3.55</v>
      </c>
      <c r="K29" s="79">
        <f>IF(J29&lt;&gt;0,RANK(J29,J$4:J$29),"")</f>
        <v>21</v>
      </c>
      <c r="L29" s="20">
        <v>13.15</v>
      </c>
      <c r="M29" s="78">
        <f>IF(L29&lt;&gt;0,RANK(L29,L$4:L$29,1),"")</f>
        <v>23</v>
      </c>
      <c r="N29" s="22">
        <f>IF(AND(G29&gt;0,H29&gt;0,I29&gt;0,L29&gt;0),SUM(G29,I29,K29,M29),"-")</f>
        <v>94</v>
      </c>
      <c r="O29" s="81">
        <f>IF(N29&lt;&gt;"-",RANK(N29,N$4:N$29,1),"")</f>
        <v>25</v>
      </c>
    </row>
    <row r="30" ht="15"/>
    <row r="31" ht="23.25">
      <c r="B31" s="37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</sheetData>
  <sheetProtection/>
  <protectedRanges>
    <protectedRange sqref="G4:G103 K4:K103 M4:O103 I4:I103" name="Oblast1"/>
  </protectedRanges>
  <mergeCells count="1">
    <mergeCell ref="K1:L1"/>
  </mergeCells>
  <dataValidations count="1">
    <dataValidation type="list" allowBlank="1" sqref="D4:D29">
      <formula1>TJ_Jiskra_Humpolec</formula1>
    </dataValidation>
  </dataValidations>
  <printOptions/>
  <pageMargins left="0.5118110236220472" right="0.5118110236220472" top="0.5905511811023623" bottom="0.984251968503937" header="0.31496062992125984" footer="0.31496062992125984"/>
  <pageSetup blackAndWhite="1" errors="blank"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3" tint="0.5999900102615356"/>
  </sheetPr>
  <dimension ref="A1:O27"/>
  <sheetViews>
    <sheetView zoomScale="110" zoomScaleNormal="110" zoomScalePageLayoutView="0" workbookViewId="0" topLeftCell="A1">
      <selection activeCell="B4" sqref="B4"/>
    </sheetView>
  </sheetViews>
  <sheetFormatPr defaultColWidth="8.8515625" defaultRowHeight="15"/>
  <cols>
    <col min="1" max="1" width="5.140625" style="10" customWidth="1"/>
    <col min="2" max="2" width="18.140625" style="11" customWidth="1"/>
    <col min="3" max="3" width="11.28125" style="11" customWidth="1"/>
    <col min="4" max="4" width="14.28125" style="11" customWidth="1"/>
    <col min="5" max="5" width="7.28125" style="10" customWidth="1"/>
    <col min="6" max="6" width="9.140625" style="12" customWidth="1"/>
    <col min="7" max="7" width="5.7109375" style="10" customWidth="1"/>
    <col min="8" max="8" width="9.140625" style="12" customWidth="1"/>
    <col min="9" max="9" width="5.7109375" style="10" customWidth="1"/>
    <col min="10" max="10" width="9.140625" style="12" customWidth="1"/>
    <col min="11" max="11" width="5.7109375" style="10" customWidth="1"/>
    <col min="12" max="12" width="9.140625" style="12" customWidth="1"/>
    <col min="13" max="14" width="5.7109375" style="10" customWidth="1"/>
    <col min="15" max="15" width="7.28125" style="11" customWidth="1"/>
    <col min="16" max="16384" width="8.8515625" style="11" customWidth="1"/>
  </cols>
  <sheetData>
    <row r="1" spans="2:13" ht="28.5">
      <c r="B1" s="82" t="s">
        <v>27</v>
      </c>
      <c r="F1" s="12" t="s">
        <v>67</v>
      </c>
      <c r="K1" s="75">
        <v>43610</v>
      </c>
      <c r="L1" s="75"/>
      <c r="M1" s="40" t="s">
        <v>14</v>
      </c>
    </row>
    <row r="2" ht="6" customHeight="1" thickBot="1"/>
    <row r="3" spans="1:15" ht="16.5" thickBot="1">
      <c r="A3" s="28" t="s">
        <v>8</v>
      </c>
      <c r="B3" s="31" t="s">
        <v>0</v>
      </c>
      <c r="C3" s="32" t="s">
        <v>1</v>
      </c>
      <c r="D3" s="32" t="s">
        <v>2</v>
      </c>
      <c r="E3" s="33" t="s">
        <v>9</v>
      </c>
      <c r="F3" s="34" t="s">
        <v>71</v>
      </c>
      <c r="G3" s="33" t="s">
        <v>11</v>
      </c>
      <c r="H3" s="34" t="s">
        <v>68</v>
      </c>
      <c r="I3" s="33" t="s">
        <v>12</v>
      </c>
      <c r="J3" s="34" t="s">
        <v>69</v>
      </c>
      <c r="K3" s="33" t="s">
        <v>13</v>
      </c>
      <c r="L3" s="34" t="s">
        <v>70</v>
      </c>
      <c r="M3" s="33" t="s">
        <v>31</v>
      </c>
      <c r="N3" s="36" t="s">
        <v>10</v>
      </c>
      <c r="O3" s="35" t="s">
        <v>3</v>
      </c>
    </row>
    <row r="4" spans="1:15" ht="15">
      <c r="A4" s="29"/>
      <c r="B4" s="24" t="s">
        <v>159</v>
      </c>
      <c r="C4" s="17" t="s">
        <v>129</v>
      </c>
      <c r="D4" s="3" t="s">
        <v>16</v>
      </c>
      <c r="E4" s="23">
        <v>2008</v>
      </c>
      <c r="F4" s="18">
        <v>7.01</v>
      </c>
      <c r="G4" s="19">
        <f aca="true" t="shared" si="0" ref="G4:G35">IF(F4&lt;&gt;0,RANK(F4,F$4:F$101,1),"")</f>
        <v>3</v>
      </c>
      <c r="H4" s="20">
        <v>1.2</v>
      </c>
      <c r="I4" s="68">
        <f aca="true" t="shared" si="1" ref="I4:I35">IF(H4&lt;&gt;0,RANK(H4,H$4:H$101),"")</f>
        <v>2</v>
      </c>
      <c r="J4" s="18">
        <v>7.43</v>
      </c>
      <c r="K4" s="19">
        <f aca="true" t="shared" si="2" ref="K4:K35">IF(J4&lt;&gt;0,RANK(J4,J$4:J$101),"")</f>
        <v>4</v>
      </c>
      <c r="L4" s="20">
        <v>9.46</v>
      </c>
      <c r="M4" s="21">
        <f aca="true" t="shared" si="3" ref="M4:M35">IF(L4&lt;&gt;0,RANK(L4,L$4:L$101,1),"")</f>
        <v>1</v>
      </c>
      <c r="N4" s="22">
        <f aca="true" t="shared" si="4" ref="N4:N23">IF(AND(G4&gt;0,H4&gt;0,I4&gt;0,L4&gt;0),SUM(G4,I4,K4,M4),"-")</f>
        <v>10</v>
      </c>
      <c r="O4" s="23">
        <f aca="true" t="shared" si="5" ref="O4:O35">IF(N4&lt;&gt;"-",RANK(N4,N$4:N$101,1),"")</f>
        <v>1</v>
      </c>
    </row>
    <row r="5" spans="1:15" ht="15">
      <c r="A5" s="30"/>
      <c r="B5" s="25" t="s">
        <v>202</v>
      </c>
      <c r="C5" s="13" t="s">
        <v>162</v>
      </c>
      <c r="D5" s="3" t="s">
        <v>19</v>
      </c>
      <c r="E5" s="14">
        <v>2008</v>
      </c>
      <c r="F5" s="18">
        <v>7.49</v>
      </c>
      <c r="G5" s="19">
        <f t="shared" si="0"/>
        <v>4</v>
      </c>
      <c r="H5" s="20">
        <v>1.25</v>
      </c>
      <c r="I5" s="68">
        <f t="shared" si="1"/>
        <v>1</v>
      </c>
      <c r="J5" s="18">
        <v>7.57</v>
      </c>
      <c r="K5" s="19">
        <f t="shared" si="2"/>
        <v>2</v>
      </c>
      <c r="L5" s="20">
        <v>9.96</v>
      </c>
      <c r="M5" s="21">
        <f t="shared" si="3"/>
        <v>4</v>
      </c>
      <c r="N5" s="22">
        <f t="shared" si="4"/>
        <v>11</v>
      </c>
      <c r="O5" s="23">
        <f t="shared" si="5"/>
        <v>2</v>
      </c>
    </row>
    <row r="6" spans="1:15" ht="15">
      <c r="A6" s="29"/>
      <c r="B6" s="25" t="s">
        <v>163</v>
      </c>
      <c r="C6" s="13" t="s">
        <v>164</v>
      </c>
      <c r="D6" s="3" t="s">
        <v>16</v>
      </c>
      <c r="E6" s="14">
        <v>2008</v>
      </c>
      <c r="F6" s="18">
        <v>6.82</v>
      </c>
      <c r="G6" s="19">
        <f t="shared" si="0"/>
        <v>1</v>
      </c>
      <c r="H6" s="20">
        <v>1.15</v>
      </c>
      <c r="I6" s="68">
        <f t="shared" si="1"/>
        <v>5</v>
      </c>
      <c r="J6" s="18">
        <v>6.67</v>
      </c>
      <c r="K6" s="19">
        <f t="shared" si="2"/>
        <v>6</v>
      </c>
      <c r="L6" s="20">
        <v>9.78</v>
      </c>
      <c r="M6" s="21">
        <f t="shared" si="3"/>
        <v>2</v>
      </c>
      <c r="N6" s="22">
        <f t="shared" si="4"/>
        <v>14</v>
      </c>
      <c r="O6" s="23">
        <f t="shared" si="5"/>
        <v>3</v>
      </c>
    </row>
    <row r="7" spans="1:15" ht="15">
      <c r="A7" s="30"/>
      <c r="B7" s="25" t="s">
        <v>156</v>
      </c>
      <c r="C7" s="13" t="s">
        <v>129</v>
      </c>
      <c r="D7" s="3" t="s">
        <v>16</v>
      </c>
      <c r="E7" s="14">
        <v>2008</v>
      </c>
      <c r="F7" s="18">
        <v>6.84</v>
      </c>
      <c r="G7" s="19">
        <f t="shared" si="0"/>
        <v>2</v>
      </c>
      <c r="H7" s="20">
        <v>1.2</v>
      </c>
      <c r="I7" s="68">
        <f t="shared" si="1"/>
        <v>2</v>
      </c>
      <c r="J7" s="18">
        <v>6.5</v>
      </c>
      <c r="K7" s="19">
        <f t="shared" si="2"/>
        <v>7</v>
      </c>
      <c r="L7" s="20">
        <v>10.08</v>
      </c>
      <c r="M7" s="21">
        <f t="shared" si="3"/>
        <v>5</v>
      </c>
      <c r="N7" s="22">
        <f t="shared" si="4"/>
        <v>16</v>
      </c>
      <c r="O7" s="23">
        <f t="shared" si="5"/>
        <v>4</v>
      </c>
    </row>
    <row r="8" spans="1:15" ht="15">
      <c r="A8" s="29"/>
      <c r="B8" s="25" t="s">
        <v>72</v>
      </c>
      <c r="C8" s="13" t="s">
        <v>41</v>
      </c>
      <c r="D8" s="3" t="s">
        <v>17</v>
      </c>
      <c r="E8" s="14">
        <v>2009</v>
      </c>
      <c r="F8" s="18">
        <v>7.63</v>
      </c>
      <c r="G8" s="19">
        <f t="shared" si="0"/>
        <v>6</v>
      </c>
      <c r="H8" s="20">
        <v>1.15</v>
      </c>
      <c r="I8" s="68">
        <f t="shared" si="1"/>
        <v>5</v>
      </c>
      <c r="J8" s="18">
        <v>7.5</v>
      </c>
      <c r="K8" s="19">
        <f t="shared" si="2"/>
        <v>3</v>
      </c>
      <c r="L8" s="20">
        <v>9.86</v>
      </c>
      <c r="M8" s="21">
        <f t="shared" si="3"/>
        <v>3</v>
      </c>
      <c r="N8" s="22">
        <f t="shared" si="4"/>
        <v>17</v>
      </c>
      <c r="O8" s="23">
        <f t="shared" si="5"/>
        <v>5</v>
      </c>
    </row>
    <row r="9" spans="1:15" ht="15">
      <c r="A9" s="30"/>
      <c r="B9" s="25" t="s">
        <v>130</v>
      </c>
      <c r="C9" s="13" t="s">
        <v>44</v>
      </c>
      <c r="D9" s="3" t="s">
        <v>17</v>
      </c>
      <c r="E9" s="14">
        <v>2008</v>
      </c>
      <c r="F9" s="18">
        <v>7.56</v>
      </c>
      <c r="G9" s="19">
        <f t="shared" si="0"/>
        <v>5</v>
      </c>
      <c r="H9" s="20">
        <v>1.15</v>
      </c>
      <c r="I9" s="68">
        <f t="shared" si="1"/>
        <v>5</v>
      </c>
      <c r="J9" s="18">
        <v>7.82</v>
      </c>
      <c r="K9" s="19">
        <f t="shared" si="2"/>
        <v>1</v>
      </c>
      <c r="L9" s="20">
        <v>10.41</v>
      </c>
      <c r="M9" s="21">
        <f t="shared" si="3"/>
        <v>7</v>
      </c>
      <c r="N9" s="22">
        <f t="shared" si="4"/>
        <v>18</v>
      </c>
      <c r="O9" s="23">
        <f t="shared" si="5"/>
        <v>6</v>
      </c>
    </row>
    <row r="10" spans="1:15" ht="15">
      <c r="A10" s="29"/>
      <c r="B10" s="25" t="s">
        <v>221</v>
      </c>
      <c r="C10" s="13" t="s">
        <v>147</v>
      </c>
      <c r="D10" s="3" t="s">
        <v>15</v>
      </c>
      <c r="E10" s="14">
        <v>2009</v>
      </c>
      <c r="F10" s="18">
        <v>7.87</v>
      </c>
      <c r="G10" s="19">
        <f t="shared" si="0"/>
        <v>9</v>
      </c>
      <c r="H10" s="20">
        <v>1.2</v>
      </c>
      <c r="I10" s="68">
        <f t="shared" si="1"/>
        <v>2</v>
      </c>
      <c r="J10" s="18">
        <v>6.1</v>
      </c>
      <c r="K10" s="19">
        <f t="shared" si="2"/>
        <v>8</v>
      </c>
      <c r="L10" s="20">
        <v>11</v>
      </c>
      <c r="M10" s="21">
        <f t="shared" si="3"/>
        <v>10</v>
      </c>
      <c r="N10" s="22">
        <f t="shared" si="4"/>
        <v>29</v>
      </c>
      <c r="O10" s="23">
        <f t="shared" si="5"/>
        <v>7</v>
      </c>
    </row>
    <row r="11" spans="1:15" ht="15">
      <c r="A11" s="30"/>
      <c r="B11" s="25" t="s">
        <v>223</v>
      </c>
      <c r="C11" s="13" t="s">
        <v>123</v>
      </c>
      <c r="D11" s="3" t="s">
        <v>15</v>
      </c>
      <c r="E11" s="14">
        <v>2009</v>
      </c>
      <c r="F11" s="18">
        <v>7.71</v>
      </c>
      <c r="G11" s="19">
        <f t="shared" si="0"/>
        <v>7</v>
      </c>
      <c r="H11" s="20">
        <v>1.05</v>
      </c>
      <c r="I11" s="68">
        <f t="shared" si="1"/>
        <v>10</v>
      </c>
      <c r="J11" s="18">
        <v>5.36</v>
      </c>
      <c r="K11" s="19">
        <f t="shared" si="2"/>
        <v>14</v>
      </c>
      <c r="L11" s="20">
        <v>10.38</v>
      </c>
      <c r="M11" s="21">
        <f t="shared" si="3"/>
        <v>6</v>
      </c>
      <c r="N11" s="22">
        <f t="shared" si="4"/>
        <v>37</v>
      </c>
      <c r="O11" s="23">
        <f t="shared" si="5"/>
        <v>8</v>
      </c>
    </row>
    <row r="12" spans="1:15" ht="15">
      <c r="A12" s="29"/>
      <c r="B12" s="25" t="s">
        <v>43</v>
      </c>
      <c r="C12" s="13" t="s">
        <v>44</v>
      </c>
      <c r="D12" s="3" t="s">
        <v>17</v>
      </c>
      <c r="E12" s="14">
        <v>2009</v>
      </c>
      <c r="F12" s="18">
        <v>8.48</v>
      </c>
      <c r="G12" s="19">
        <f t="shared" si="0"/>
        <v>17</v>
      </c>
      <c r="H12" s="20">
        <v>1.05</v>
      </c>
      <c r="I12" s="68">
        <f t="shared" si="1"/>
        <v>10</v>
      </c>
      <c r="J12" s="18">
        <v>7.29</v>
      </c>
      <c r="K12" s="19">
        <f t="shared" si="2"/>
        <v>5</v>
      </c>
      <c r="L12" s="20">
        <v>11.36</v>
      </c>
      <c r="M12" s="21">
        <f t="shared" si="3"/>
        <v>12</v>
      </c>
      <c r="N12" s="22">
        <f t="shared" si="4"/>
        <v>44</v>
      </c>
      <c r="O12" s="23">
        <f t="shared" si="5"/>
        <v>9</v>
      </c>
    </row>
    <row r="13" spans="1:15" ht="15">
      <c r="A13" s="30"/>
      <c r="B13" s="25" t="s">
        <v>201</v>
      </c>
      <c r="C13" s="13" t="s">
        <v>40</v>
      </c>
      <c r="D13" s="3" t="s">
        <v>19</v>
      </c>
      <c r="E13" s="14">
        <v>2008</v>
      </c>
      <c r="F13" s="18">
        <v>8.17</v>
      </c>
      <c r="G13" s="19">
        <f t="shared" si="0"/>
        <v>15</v>
      </c>
      <c r="H13" s="20">
        <v>1.15</v>
      </c>
      <c r="I13" s="68">
        <f t="shared" si="1"/>
        <v>5</v>
      </c>
      <c r="J13" s="18">
        <v>4.57</v>
      </c>
      <c r="K13" s="19">
        <f t="shared" si="2"/>
        <v>17</v>
      </c>
      <c r="L13" s="20">
        <v>10.8</v>
      </c>
      <c r="M13" s="21">
        <f t="shared" si="3"/>
        <v>9</v>
      </c>
      <c r="N13" s="22">
        <f t="shared" si="4"/>
        <v>46</v>
      </c>
      <c r="O13" s="23">
        <f t="shared" si="5"/>
        <v>10</v>
      </c>
    </row>
    <row r="14" spans="1:15" ht="15">
      <c r="A14" s="29"/>
      <c r="B14" s="25" t="s">
        <v>186</v>
      </c>
      <c r="C14" s="13" t="s">
        <v>187</v>
      </c>
      <c r="D14" s="3" t="s">
        <v>30</v>
      </c>
      <c r="E14" s="14">
        <v>2009</v>
      </c>
      <c r="F14" s="18">
        <v>7.96</v>
      </c>
      <c r="G14" s="19">
        <f t="shared" si="0"/>
        <v>10</v>
      </c>
      <c r="H14" s="20">
        <v>1</v>
      </c>
      <c r="I14" s="68">
        <f t="shared" si="1"/>
        <v>14</v>
      </c>
      <c r="J14" s="18">
        <v>5.54</v>
      </c>
      <c r="K14" s="19">
        <f t="shared" si="2"/>
        <v>13</v>
      </c>
      <c r="L14" s="20">
        <v>11.38</v>
      </c>
      <c r="M14" s="21">
        <f t="shared" si="3"/>
        <v>13</v>
      </c>
      <c r="N14" s="22">
        <f t="shared" si="4"/>
        <v>50</v>
      </c>
      <c r="O14" s="23">
        <f t="shared" si="5"/>
        <v>11</v>
      </c>
    </row>
    <row r="15" spans="1:15" ht="15">
      <c r="A15" s="30"/>
      <c r="B15" s="25" t="s">
        <v>114</v>
      </c>
      <c r="C15" s="13" t="s">
        <v>115</v>
      </c>
      <c r="D15" s="3" t="s">
        <v>86</v>
      </c>
      <c r="E15" s="14">
        <v>2008</v>
      </c>
      <c r="F15" s="18">
        <v>8.4</v>
      </c>
      <c r="G15" s="19">
        <f t="shared" si="0"/>
        <v>16</v>
      </c>
      <c r="H15" s="20">
        <v>1.05</v>
      </c>
      <c r="I15" s="68">
        <f t="shared" si="1"/>
        <v>10</v>
      </c>
      <c r="J15" s="18">
        <v>5.99</v>
      </c>
      <c r="K15" s="19">
        <f t="shared" si="2"/>
        <v>9</v>
      </c>
      <c r="L15" s="20">
        <v>11.98</v>
      </c>
      <c r="M15" s="21">
        <f t="shared" si="3"/>
        <v>15</v>
      </c>
      <c r="N15" s="22">
        <f t="shared" si="4"/>
        <v>50</v>
      </c>
      <c r="O15" s="23">
        <f t="shared" si="5"/>
        <v>11</v>
      </c>
    </row>
    <row r="16" spans="1:15" ht="15">
      <c r="A16" s="29"/>
      <c r="B16" s="25" t="s">
        <v>128</v>
      </c>
      <c r="C16" s="13" t="s">
        <v>129</v>
      </c>
      <c r="D16" s="3" t="s">
        <v>17</v>
      </c>
      <c r="E16" s="14">
        <v>2008</v>
      </c>
      <c r="F16" s="18">
        <v>8.03</v>
      </c>
      <c r="G16" s="19">
        <f t="shared" si="0"/>
        <v>12</v>
      </c>
      <c r="H16" s="20">
        <v>1</v>
      </c>
      <c r="I16" s="68">
        <f t="shared" si="1"/>
        <v>14</v>
      </c>
      <c r="J16" s="18">
        <v>4.55</v>
      </c>
      <c r="K16" s="19">
        <f t="shared" si="2"/>
        <v>18</v>
      </c>
      <c r="L16" s="20">
        <v>10.76</v>
      </c>
      <c r="M16" s="21">
        <f t="shared" si="3"/>
        <v>8</v>
      </c>
      <c r="N16" s="22">
        <f t="shared" si="4"/>
        <v>52</v>
      </c>
      <c r="O16" s="23">
        <f t="shared" si="5"/>
        <v>13</v>
      </c>
    </row>
    <row r="17" spans="1:15" ht="15">
      <c r="A17" s="30"/>
      <c r="B17" s="27" t="s">
        <v>154</v>
      </c>
      <c r="C17" s="16" t="s">
        <v>155</v>
      </c>
      <c r="D17" s="3" t="s">
        <v>16</v>
      </c>
      <c r="E17" s="39">
        <v>2009</v>
      </c>
      <c r="F17" s="18">
        <v>7.76</v>
      </c>
      <c r="G17" s="19">
        <f t="shared" si="0"/>
        <v>8</v>
      </c>
      <c r="H17" s="20">
        <v>0.01</v>
      </c>
      <c r="I17" s="68">
        <f t="shared" si="1"/>
        <v>20</v>
      </c>
      <c r="J17" s="18">
        <v>5.95</v>
      </c>
      <c r="K17" s="19">
        <f t="shared" si="2"/>
        <v>10</v>
      </c>
      <c r="L17" s="20">
        <v>12.59</v>
      </c>
      <c r="M17" s="21">
        <f t="shared" si="3"/>
        <v>18</v>
      </c>
      <c r="N17" s="22">
        <f t="shared" si="4"/>
        <v>56</v>
      </c>
      <c r="O17" s="23">
        <f t="shared" si="5"/>
        <v>14</v>
      </c>
    </row>
    <row r="18" spans="1:15" ht="15">
      <c r="A18" s="29"/>
      <c r="B18" s="25" t="s">
        <v>116</v>
      </c>
      <c r="C18" s="13" t="s">
        <v>117</v>
      </c>
      <c r="D18" s="3" t="s">
        <v>86</v>
      </c>
      <c r="E18" s="14">
        <v>2008</v>
      </c>
      <c r="F18" s="18">
        <v>8.7</v>
      </c>
      <c r="G18" s="19">
        <f t="shared" si="0"/>
        <v>19</v>
      </c>
      <c r="H18" s="20">
        <v>1.1</v>
      </c>
      <c r="I18" s="68">
        <f t="shared" si="1"/>
        <v>9</v>
      </c>
      <c r="J18" s="18">
        <v>5.9</v>
      </c>
      <c r="K18" s="19">
        <f t="shared" si="2"/>
        <v>11</v>
      </c>
      <c r="L18" s="20">
        <v>12.34</v>
      </c>
      <c r="M18" s="21">
        <f t="shared" si="3"/>
        <v>17</v>
      </c>
      <c r="N18" s="22">
        <f t="shared" si="4"/>
        <v>56</v>
      </c>
      <c r="O18" s="23">
        <f t="shared" si="5"/>
        <v>14</v>
      </c>
    </row>
    <row r="19" spans="1:15" ht="15">
      <c r="A19" s="30"/>
      <c r="B19" s="25" t="s">
        <v>222</v>
      </c>
      <c r="C19" s="13" t="s">
        <v>164</v>
      </c>
      <c r="D19" s="3" t="s">
        <v>15</v>
      </c>
      <c r="E19" s="14">
        <v>2009</v>
      </c>
      <c r="F19" s="18">
        <v>8.12</v>
      </c>
      <c r="G19" s="19">
        <f t="shared" si="0"/>
        <v>14</v>
      </c>
      <c r="H19" s="20">
        <v>1</v>
      </c>
      <c r="I19" s="68">
        <f t="shared" si="1"/>
        <v>14</v>
      </c>
      <c r="J19" s="18">
        <v>4.82</v>
      </c>
      <c r="K19" s="19">
        <f t="shared" si="2"/>
        <v>16</v>
      </c>
      <c r="L19" s="20">
        <v>11.43</v>
      </c>
      <c r="M19" s="21">
        <f t="shared" si="3"/>
        <v>14</v>
      </c>
      <c r="N19" s="22">
        <f t="shared" si="4"/>
        <v>58</v>
      </c>
      <c r="O19" s="23">
        <f t="shared" si="5"/>
        <v>16</v>
      </c>
    </row>
    <row r="20" spans="1:15" ht="15">
      <c r="A20" s="29"/>
      <c r="B20" s="25" t="s">
        <v>157</v>
      </c>
      <c r="C20" s="13" t="s">
        <v>158</v>
      </c>
      <c r="D20" s="3" t="s">
        <v>16</v>
      </c>
      <c r="E20" s="14">
        <v>2009</v>
      </c>
      <c r="F20" s="18">
        <v>8.11</v>
      </c>
      <c r="G20" s="19">
        <f t="shared" si="0"/>
        <v>13</v>
      </c>
      <c r="H20" s="20">
        <v>1</v>
      </c>
      <c r="I20" s="68">
        <f t="shared" si="1"/>
        <v>14</v>
      </c>
      <c r="J20" s="18">
        <v>4.5</v>
      </c>
      <c r="K20" s="19">
        <f t="shared" si="2"/>
        <v>19</v>
      </c>
      <c r="L20" s="20">
        <v>11.98</v>
      </c>
      <c r="M20" s="21">
        <f t="shared" si="3"/>
        <v>15</v>
      </c>
      <c r="N20" s="22">
        <f t="shared" si="4"/>
        <v>61</v>
      </c>
      <c r="O20" s="23">
        <f t="shared" si="5"/>
        <v>17</v>
      </c>
    </row>
    <row r="21" spans="1:15" ht="15">
      <c r="A21" s="30"/>
      <c r="B21" s="25" t="s">
        <v>220</v>
      </c>
      <c r="C21" s="13" t="s">
        <v>160</v>
      </c>
      <c r="D21" s="3" t="s">
        <v>15</v>
      </c>
      <c r="E21" s="14">
        <v>2009</v>
      </c>
      <c r="F21" s="18">
        <v>8.48</v>
      </c>
      <c r="G21" s="19">
        <f t="shared" si="0"/>
        <v>17</v>
      </c>
      <c r="H21" s="20">
        <v>1</v>
      </c>
      <c r="I21" s="68">
        <f t="shared" si="1"/>
        <v>14</v>
      </c>
      <c r="J21" s="18">
        <v>3.5</v>
      </c>
      <c r="K21" s="19">
        <f t="shared" si="2"/>
        <v>20</v>
      </c>
      <c r="L21" s="20">
        <v>11.04</v>
      </c>
      <c r="M21" s="21">
        <f t="shared" si="3"/>
        <v>11</v>
      </c>
      <c r="N21" s="22">
        <f t="shared" si="4"/>
        <v>62</v>
      </c>
      <c r="O21" s="23">
        <f t="shared" si="5"/>
        <v>18</v>
      </c>
    </row>
    <row r="22" spans="1:15" ht="15">
      <c r="A22" s="29"/>
      <c r="B22" s="25" t="s">
        <v>161</v>
      </c>
      <c r="C22" s="13" t="s">
        <v>162</v>
      </c>
      <c r="D22" s="3" t="s">
        <v>16</v>
      </c>
      <c r="E22" s="14">
        <v>2009</v>
      </c>
      <c r="F22" s="18">
        <v>8.85</v>
      </c>
      <c r="G22" s="19">
        <f t="shared" si="0"/>
        <v>20</v>
      </c>
      <c r="H22" s="20">
        <v>1.05</v>
      </c>
      <c r="I22" s="68">
        <f t="shared" si="1"/>
        <v>10</v>
      </c>
      <c r="J22" s="18">
        <v>5.8</v>
      </c>
      <c r="K22" s="19">
        <f t="shared" si="2"/>
        <v>12</v>
      </c>
      <c r="L22" s="20">
        <v>13.84</v>
      </c>
      <c r="M22" s="21">
        <f t="shared" si="3"/>
        <v>20</v>
      </c>
      <c r="N22" s="22">
        <f t="shared" si="4"/>
        <v>62</v>
      </c>
      <c r="O22" s="23">
        <f t="shared" si="5"/>
        <v>18</v>
      </c>
    </row>
    <row r="23" spans="1:15" ht="15">
      <c r="A23" s="30"/>
      <c r="B23" s="25" t="s">
        <v>39</v>
      </c>
      <c r="C23" s="13" t="s">
        <v>40</v>
      </c>
      <c r="D23" s="3" t="s">
        <v>17</v>
      </c>
      <c r="E23" s="14">
        <v>2009</v>
      </c>
      <c r="F23" s="18">
        <v>8</v>
      </c>
      <c r="G23" s="19">
        <f t="shared" si="0"/>
        <v>11</v>
      </c>
      <c r="H23" s="20">
        <v>0.95</v>
      </c>
      <c r="I23" s="68">
        <f t="shared" si="1"/>
        <v>19</v>
      </c>
      <c r="J23" s="18">
        <v>5</v>
      </c>
      <c r="K23" s="19">
        <f t="shared" si="2"/>
        <v>15</v>
      </c>
      <c r="L23" s="20">
        <v>13.48</v>
      </c>
      <c r="M23" s="21">
        <f t="shared" si="3"/>
        <v>19</v>
      </c>
      <c r="N23" s="22">
        <f t="shared" si="4"/>
        <v>64</v>
      </c>
      <c r="O23" s="23">
        <f t="shared" si="5"/>
        <v>20</v>
      </c>
    </row>
    <row r="24" ht="15"/>
    <row r="25" ht="15"/>
    <row r="26" ht="15"/>
    <row r="27" ht="15">
      <c r="B27" s="11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protectedRanges>
    <protectedRange sqref="G24:G103 K24:K103 M24:O103 I24:I103" name="Oblast1"/>
    <protectedRange sqref="G4:G23 K4:K23 M4:O23 I4:I23" name="Oblast1_1"/>
  </protectedRanges>
  <mergeCells count="1">
    <mergeCell ref="K1:L1"/>
  </mergeCells>
  <dataValidations count="1">
    <dataValidation type="list" allowBlank="1" sqref="D4:D23">
      <formula1>TJ_Jiskra_Humpolec</formula1>
    </dataValidation>
  </dataValidations>
  <printOptions/>
  <pageMargins left="0.5118110236220472" right="0.5118110236220472" top="0.5905511811023623" bottom="0.5905511811023623" header="0.31496062992125984" footer="0.31496062992125984"/>
  <pageSetup blackAndWhite="1" errors="blank" horizontalDpi="600" verticalDpi="600" orientation="landscape" paperSize="9" r:id="rId2"/>
  <rowBreaks count="1" manualBreakCount="1">
    <brk id="38" max="255" man="1"/>
  </rowBreaks>
  <colBreaks count="1" manualBreakCount="1">
    <brk id="15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theme="9" tint="0.39998000860214233"/>
  </sheetPr>
  <dimension ref="A1:Q53"/>
  <sheetViews>
    <sheetView zoomScale="110" zoomScaleNormal="110" zoomScalePageLayoutView="0" workbookViewId="0" topLeftCell="A1">
      <selection activeCell="J8" sqref="J8"/>
    </sheetView>
  </sheetViews>
  <sheetFormatPr defaultColWidth="8.8515625" defaultRowHeight="15"/>
  <cols>
    <col min="1" max="1" width="5.140625" style="10" customWidth="1"/>
    <col min="2" max="2" width="18.140625" style="11" customWidth="1"/>
    <col min="3" max="3" width="11.28125" style="11" customWidth="1"/>
    <col min="4" max="4" width="14.28125" style="11" customWidth="1"/>
    <col min="5" max="5" width="7.28125" style="10" customWidth="1"/>
    <col min="6" max="6" width="9.140625" style="12" customWidth="1"/>
    <col min="7" max="7" width="5.7109375" style="10" customWidth="1"/>
    <col min="8" max="8" width="9.140625" style="12" customWidth="1"/>
    <col min="9" max="9" width="5.7109375" style="10" customWidth="1"/>
    <col min="10" max="10" width="9.140625" style="12" customWidth="1"/>
    <col min="11" max="11" width="5.7109375" style="10" customWidth="1"/>
    <col min="12" max="12" width="9.140625" style="12" customWidth="1"/>
    <col min="13" max="14" width="5.7109375" style="10" customWidth="1"/>
    <col min="15" max="15" width="7.28125" style="11" customWidth="1"/>
    <col min="16" max="16384" width="8.8515625" style="11" customWidth="1"/>
  </cols>
  <sheetData>
    <row r="1" spans="2:13" ht="23.25">
      <c r="B1" s="37" t="s">
        <v>28</v>
      </c>
      <c r="F1" s="10" t="s">
        <v>66</v>
      </c>
      <c r="K1" s="75">
        <v>43610</v>
      </c>
      <c r="L1" s="75"/>
      <c r="M1" s="40" t="s">
        <v>14</v>
      </c>
    </row>
    <row r="2" ht="6" customHeight="1" thickBot="1"/>
    <row r="3" spans="1:15" ht="16.5" thickBot="1">
      <c r="A3" s="28" t="s">
        <v>8</v>
      </c>
      <c r="B3" s="31" t="s">
        <v>0</v>
      </c>
      <c r="C3" s="32" t="s">
        <v>1</v>
      </c>
      <c r="D3" s="32" t="s">
        <v>2</v>
      </c>
      <c r="E3" s="33" t="s">
        <v>9</v>
      </c>
      <c r="F3" s="34" t="s">
        <v>71</v>
      </c>
      <c r="G3" s="33" t="s">
        <v>11</v>
      </c>
      <c r="H3" s="34" t="s">
        <v>68</v>
      </c>
      <c r="I3" s="33" t="s">
        <v>12</v>
      </c>
      <c r="J3" s="34" t="s">
        <v>69</v>
      </c>
      <c r="K3" s="33" t="s">
        <v>13</v>
      </c>
      <c r="L3" s="34" t="s">
        <v>70</v>
      </c>
      <c r="M3" s="33" t="s">
        <v>31</v>
      </c>
      <c r="N3" s="36" t="s">
        <v>10</v>
      </c>
      <c r="O3" s="35" t="s">
        <v>3</v>
      </c>
    </row>
    <row r="4" spans="1:17" ht="15.75" customHeight="1">
      <c r="A4" s="29"/>
      <c r="B4" s="24" t="s">
        <v>50</v>
      </c>
      <c r="C4" s="17" t="s">
        <v>51</v>
      </c>
      <c r="D4" s="3" t="s">
        <v>17</v>
      </c>
      <c r="E4" s="23">
        <v>2010</v>
      </c>
      <c r="F4" s="18">
        <v>7.68</v>
      </c>
      <c r="G4" s="19">
        <f aca="true" t="shared" si="0" ref="G4:G53">IF(F4&lt;&gt;0,RANK(F4,F$4:F$103,1),"")</f>
        <v>1</v>
      </c>
      <c r="H4" s="20">
        <v>1.06</v>
      </c>
      <c r="I4" s="68">
        <f aca="true" t="shared" si="1" ref="I4:I53">IF(H4&lt;&gt;0,RANK(H4,H$4:H$103),"")</f>
        <v>1</v>
      </c>
      <c r="J4" s="18">
        <v>6.33</v>
      </c>
      <c r="K4" s="19">
        <f aca="true" t="shared" si="2" ref="K4:K53">IF(J4&lt;&gt;0,RANK(J4,J$4:J$103),"")</f>
        <v>2</v>
      </c>
      <c r="L4" s="20">
        <v>9.67</v>
      </c>
      <c r="M4" s="21">
        <f aca="true" t="shared" si="3" ref="M4:M53">IF(L4&lt;&gt;0,RANK(L4,L$4:L$103,1),"")</f>
        <v>1</v>
      </c>
      <c r="N4" s="22">
        <f aca="true" t="shared" si="4" ref="N4:N53">IF(AND(G4&gt;0,H4&gt;0,I4&gt;0,L4&gt;0),SUM(G4,I4,K4,M4),"-")</f>
        <v>5</v>
      </c>
      <c r="O4" s="23">
        <f aca="true" t="shared" si="5" ref="O4:O53">IF(N4&lt;&gt;"-",RANK(N4,N$4:N$103,1),"")</f>
        <v>1</v>
      </c>
      <c r="Q4" s="37"/>
    </row>
    <row r="5" spans="1:15" ht="15">
      <c r="A5" s="30"/>
      <c r="B5" s="25" t="s">
        <v>287</v>
      </c>
      <c r="C5" s="13" t="s">
        <v>167</v>
      </c>
      <c r="D5" s="3" t="s">
        <v>16</v>
      </c>
      <c r="E5" s="14">
        <v>2010</v>
      </c>
      <c r="F5" s="18">
        <v>8.04</v>
      </c>
      <c r="G5" s="19">
        <f t="shared" si="0"/>
        <v>10</v>
      </c>
      <c r="H5" s="20">
        <v>1.03</v>
      </c>
      <c r="I5" s="68">
        <f t="shared" si="1"/>
        <v>2</v>
      </c>
      <c r="J5" s="18">
        <v>6.29</v>
      </c>
      <c r="K5" s="19">
        <f t="shared" si="2"/>
        <v>3</v>
      </c>
      <c r="L5" s="20">
        <v>9.96</v>
      </c>
      <c r="M5" s="21">
        <f t="shared" si="3"/>
        <v>3</v>
      </c>
      <c r="N5" s="22">
        <f t="shared" si="4"/>
        <v>18</v>
      </c>
      <c r="O5" s="23">
        <f t="shared" si="5"/>
        <v>2</v>
      </c>
    </row>
    <row r="6" spans="1:15" ht="15">
      <c r="A6" s="29"/>
      <c r="B6" s="25" t="s">
        <v>133</v>
      </c>
      <c r="C6" s="13" t="s">
        <v>34</v>
      </c>
      <c r="D6" s="3" t="s">
        <v>17</v>
      </c>
      <c r="E6" s="14">
        <v>2010</v>
      </c>
      <c r="F6" s="18">
        <v>8.35</v>
      </c>
      <c r="G6" s="19">
        <f t="shared" si="0"/>
        <v>14</v>
      </c>
      <c r="H6" s="20">
        <v>0.97</v>
      </c>
      <c r="I6" s="68">
        <f t="shared" si="1"/>
        <v>4</v>
      </c>
      <c r="J6" s="18">
        <v>6.18</v>
      </c>
      <c r="K6" s="19">
        <f t="shared" si="2"/>
        <v>4</v>
      </c>
      <c r="L6" s="20">
        <v>10.2</v>
      </c>
      <c r="M6" s="21">
        <f t="shared" si="3"/>
        <v>5</v>
      </c>
      <c r="N6" s="22">
        <f t="shared" si="4"/>
        <v>27</v>
      </c>
      <c r="O6" s="23">
        <f t="shared" si="5"/>
        <v>3</v>
      </c>
    </row>
    <row r="7" spans="1:15" ht="15">
      <c r="A7" s="30"/>
      <c r="B7" s="25" t="s">
        <v>49</v>
      </c>
      <c r="C7" s="13" t="s">
        <v>47</v>
      </c>
      <c r="D7" s="3" t="s">
        <v>17</v>
      </c>
      <c r="E7" s="14">
        <v>2010</v>
      </c>
      <c r="F7" s="18">
        <v>7.98</v>
      </c>
      <c r="G7" s="19">
        <f t="shared" si="0"/>
        <v>5</v>
      </c>
      <c r="H7" s="20">
        <v>0.88</v>
      </c>
      <c r="I7" s="68">
        <f t="shared" si="1"/>
        <v>13</v>
      </c>
      <c r="J7" s="18">
        <v>5.72</v>
      </c>
      <c r="K7" s="19">
        <f t="shared" si="2"/>
        <v>8</v>
      </c>
      <c r="L7" s="20">
        <v>9.72</v>
      </c>
      <c r="M7" s="21">
        <f t="shared" si="3"/>
        <v>2</v>
      </c>
      <c r="N7" s="22">
        <f t="shared" si="4"/>
        <v>28</v>
      </c>
      <c r="O7" s="23">
        <f t="shared" si="5"/>
        <v>4</v>
      </c>
    </row>
    <row r="8" spans="1:15" ht="15">
      <c r="A8" s="29"/>
      <c r="B8" s="25" t="s">
        <v>140</v>
      </c>
      <c r="C8" s="13" t="s">
        <v>55</v>
      </c>
      <c r="D8" s="3" t="s">
        <v>17</v>
      </c>
      <c r="E8" s="14">
        <v>2010</v>
      </c>
      <c r="F8" s="18">
        <v>8.06</v>
      </c>
      <c r="G8" s="19">
        <f t="shared" si="0"/>
        <v>12</v>
      </c>
      <c r="H8" s="20">
        <v>0.88</v>
      </c>
      <c r="I8" s="68">
        <f t="shared" si="1"/>
        <v>13</v>
      </c>
      <c r="J8" s="18">
        <v>6.84</v>
      </c>
      <c r="K8" s="19">
        <f t="shared" si="2"/>
        <v>1</v>
      </c>
      <c r="L8" s="20">
        <v>10.17</v>
      </c>
      <c r="M8" s="21">
        <f t="shared" si="3"/>
        <v>4</v>
      </c>
      <c r="N8" s="22">
        <f t="shared" si="4"/>
        <v>30</v>
      </c>
      <c r="O8" s="23">
        <f t="shared" si="5"/>
        <v>5</v>
      </c>
    </row>
    <row r="9" spans="1:15" ht="15">
      <c r="A9" s="30"/>
      <c r="B9" s="25" t="s">
        <v>288</v>
      </c>
      <c r="C9" s="13" t="s">
        <v>90</v>
      </c>
      <c r="D9" s="3" t="s">
        <v>16</v>
      </c>
      <c r="E9" s="14">
        <v>2010</v>
      </c>
      <c r="F9" s="18">
        <v>7.84</v>
      </c>
      <c r="G9" s="19">
        <f t="shared" si="0"/>
        <v>3</v>
      </c>
      <c r="H9" s="20">
        <v>0.94</v>
      </c>
      <c r="I9" s="68">
        <f t="shared" si="1"/>
        <v>9</v>
      </c>
      <c r="J9" s="18">
        <v>5.75</v>
      </c>
      <c r="K9" s="19">
        <f t="shared" si="2"/>
        <v>7</v>
      </c>
      <c r="L9" s="20">
        <v>10.88</v>
      </c>
      <c r="M9" s="21">
        <f t="shared" si="3"/>
        <v>14</v>
      </c>
      <c r="N9" s="22">
        <f t="shared" si="4"/>
        <v>33</v>
      </c>
      <c r="O9" s="23">
        <f t="shared" si="5"/>
        <v>6</v>
      </c>
    </row>
    <row r="10" spans="1:15" ht="15">
      <c r="A10" s="29"/>
      <c r="B10" s="25" t="s">
        <v>165</v>
      </c>
      <c r="C10" s="13" t="s">
        <v>97</v>
      </c>
      <c r="D10" s="3" t="s">
        <v>16</v>
      </c>
      <c r="E10" s="14">
        <v>2010</v>
      </c>
      <c r="F10" s="18">
        <v>7.9</v>
      </c>
      <c r="G10" s="19">
        <f t="shared" si="0"/>
        <v>4</v>
      </c>
      <c r="H10" s="20">
        <v>0.01</v>
      </c>
      <c r="I10" s="68">
        <f t="shared" si="1"/>
        <v>25</v>
      </c>
      <c r="J10" s="18">
        <v>5.64</v>
      </c>
      <c r="K10" s="19">
        <f t="shared" si="2"/>
        <v>9</v>
      </c>
      <c r="L10" s="20">
        <v>10.24</v>
      </c>
      <c r="M10" s="21">
        <f t="shared" si="3"/>
        <v>6</v>
      </c>
      <c r="N10" s="22">
        <f t="shared" si="4"/>
        <v>44</v>
      </c>
      <c r="O10" s="23">
        <f t="shared" si="5"/>
        <v>7</v>
      </c>
    </row>
    <row r="11" spans="1:15" ht="15">
      <c r="A11" s="30"/>
      <c r="B11" s="25" t="s">
        <v>172</v>
      </c>
      <c r="C11" s="13" t="s">
        <v>90</v>
      </c>
      <c r="D11" s="3" t="s">
        <v>16</v>
      </c>
      <c r="E11" s="14">
        <v>2010</v>
      </c>
      <c r="F11" s="18">
        <v>7.8</v>
      </c>
      <c r="G11" s="19">
        <f t="shared" si="0"/>
        <v>2</v>
      </c>
      <c r="H11" s="20">
        <v>0.88</v>
      </c>
      <c r="I11" s="68">
        <f t="shared" si="1"/>
        <v>13</v>
      </c>
      <c r="J11" s="18">
        <v>4.45</v>
      </c>
      <c r="K11" s="19">
        <f t="shared" si="2"/>
        <v>21</v>
      </c>
      <c r="L11" s="20">
        <v>10.7</v>
      </c>
      <c r="M11" s="21">
        <f t="shared" si="3"/>
        <v>10</v>
      </c>
      <c r="N11" s="22">
        <f t="shared" si="4"/>
        <v>46</v>
      </c>
      <c r="O11" s="23">
        <f t="shared" si="5"/>
        <v>8</v>
      </c>
    </row>
    <row r="12" spans="1:15" ht="15">
      <c r="A12" s="29"/>
      <c r="B12" s="25" t="s">
        <v>171</v>
      </c>
      <c r="C12" s="13" t="s">
        <v>47</v>
      </c>
      <c r="D12" s="3" t="s">
        <v>16</v>
      </c>
      <c r="E12" s="14">
        <v>2011</v>
      </c>
      <c r="F12" s="18">
        <v>8.44</v>
      </c>
      <c r="G12" s="19">
        <f t="shared" si="0"/>
        <v>15</v>
      </c>
      <c r="H12" s="20">
        <v>0.88</v>
      </c>
      <c r="I12" s="68">
        <f t="shared" si="1"/>
        <v>13</v>
      </c>
      <c r="J12" s="18">
        <v>5.24</v>
      </c>
      <c r="K12" s="19">
        <f t="shared" si="2"/>
        <v>12</v>
      </c>
      <c r="L12" s="20">
        <v>10.71</v>
      </c>
      <c r="M12" s="21">
        <f t="shared" si="3"/>
        <v>11</v>
      </c>
      <c r="N12" s="22">
        <f t="shared" si="4"/>
        <v>51</v>
      </c>
      <c r="O12" s="23">
        <f t="shared" si="5"/>
        <v>9</v>
      </c>
    </row>
    <row r="13" spans="1:15" ht="15">
      <c r="A13" s="30"/>
      <c r="B13" s="25" t="s">
        <v>234</v>
      </c>
      <c r="C13" s="13" t="s">
        <v>38</v>
      </c>
      <c r="D13" s="3" t="s">
        <v>15</v>
      </c>
      <c r="E13" s="14">
        <v>2010</v>
      </c>
      <c r="F13" s="18">
        <v>8.05</v>
      </c>
      <c r="G13" s="19">
        <f t="shared" si="0"/>
        <v>11</v>
      </c>
      <c r="H13" s="20">
        <v>0.97</v>
      </c>
      <c r="I13" s="68">
        <f t="shared" si="1"/>
        <v>4</v>
      </c>
      <c r="J13" s="18">
        <v>4.02</v>
      </c>
      <c r="K13" s="19">
        <f t="shared" si="2"/>
        <v>30</v>
      </c>
      <c r="L13" s="20">
        <v>10.35</v>
      </c>
      <c r="M13" s="21">
        <f t="shared" si="3"/>
        <v>7</v>
      </c>
      <c r="N13" s="22">
        <f t="shared" si="4"/>
        <v>52</v>
      </c>
      <c r="O13" s="23">
        <f t="shared" si="5"/>
        <v>10</v>
      </c>
    </row>
    <row r="14" spans="1:15" ht="15">
      <c r="A14" s="29"/>
      <c r="B14" s="25" t="s">
        <v>131</v>
      </c>
      <c r="C14" s="13" t="s">
        <v>132</v>
      </c>
      <c r="D14" s="3" t="s">
        <v>17</v>
      </c>
      <c r="E14" s="14">
        <v>2010</v>
      </c>
      <c r="F14" s="18">
        <v>8.88</v>
      </c>
      <c r="G14" s="19">
        <f t="shared" si="0"/>
        <v>22</v>
      </c>
      <c r="H14" s="20">
        <v>0.97</v>
      </c>
      <c r="I14" s="68">
        <f t="shared" si="1"/>
        <v>4</v>
      </c>
      <c r="J14" s="18">
        <v>4.24</v>
      </c>
      <c r="K14" s="19">
        <f t="shared" si="2"/>
        <v>24</v>
      </c>
      <c r="L14" s="20">
        <v>10.55</v>
      </c>
      <c r="M14" s="21">
        <f t="shared" si="3"/>
        <v>8</v>
      </c>
      <c r="N14" s="22">
        <f t="shared" si="4"/>
        <v>58</v>
      </c>
      <c r="O14" s="23">
        <f t="shared" si="5"/>
        <v>11</v>
      </c>
    </row>
    <row r="15" spans="1:15" ht="15">
      <c r="A15" s="30"/>
      <c r="B15" s="25" t="s">
        <v>166</v>
      </c>
      <c r="C15" s="13" t="s">
        <v>142</v>
      </c>
      <c r="D15" s="3" t="s">
        <v>16</v>
      </c>
      <c r="E15" s="14">
        <v>2010</v>
      </c>
      <c r="F15" s="18">
        <v>9.06</v>
      </c>
      <c r="G15" s="19">
        <f t="shared" si="0"/>
        <v>28</v>
      </c>
      <c r="H15" s="20">
        <v>1.03</v>
      </c>
      <c r="I15" s="68">
        <f t="shared" si="1"/>
        <v>2</v>
      </c>
      <c r="J15" s="18">
        <v>5.49</v>
      </c>
      <c r="K15" s="19">
        <f t="shared" si="2"/>
        <v>10</v>
      </c>
      <c r="L15" s="20">
        <v>11.24</v>
      </c>
      <c r="M15" s="21">
        <f t="shared" si="3"/>
        <v>19</v>
      </c>
      <c r="N15" s="22">
        <f t="shared" si="4"/>
        <v>59</v>
      </c>
      <c r="O15" s="23">
        <f t="shared" si="5"/>
        <v>12</v>
      </c>
    </row>
    <row r="16" spans="1:15" ht="15">
      <c r="A16" s="29"/>
      <c r="B16" s="25" t="s">
        <v>91</v>
      </c>
      <c r="C16" s="13" t="s">
        <v>92</v>
      </c>
      <c r="D16" s="3" t="s">
        <v>86</v>
      </c>
      <c r="E16" s="14">
        <v>2010</v>
      </c>
      <c r="F16" s="18">
        <v>8</v>
      </c>
      <c r="G16" s="19">
        <f t="shared" si="0"/>
        <v>6</v>
      </c>
      <c r="H16" s="20">
        <v>0.01</v>
      </c>
      <c r="I16" s="68">
        <f t="shared" si="1"/>
        <v>25</v>
      </c>
      <c r="J16" s="18">
        <v>4.78</v>
      </c>
      <c r="K16" s="19">
        <f t="shared" si="2"/>
        <v>15</v>
      </c>
      <c r="L16" s="20">
        <v>10.86</v>
      </c>
      <c r="M16" s="21">
        <f t="shared" si="3"/>
        <v>13</v>
      </c>
      <c r="N16" s="22">
        <f t="shared" si="4"/>
        <v>59</v>
      </c>
      <c r="O16" s="23">
        <f t="shared" si="5"/>
        <v>12</v>
      </c>
    </row>
    <row r="17" spans="1:15" ht="15">
      <c r="A17" s="30"/>
      <c r="B17" s="25" t="s">
        <v>173</v>
      </c>
      <c r="C17" s="13" t="s">
        <v>174</v>
      </c>
      <c r="D17" s="3" t="s">
        <v>16</v>
      </c>
      <c r="E17" s="14">
        <v>2010</v>
      </c>
      <c r="F17" s="18">
        <v>8.03</v>
      </c>
      <c r="G17" s="19">
        <f t="shared" si="0"/>
        <v>9</v>
      </c>
      <c r="H17" s="20">
        <v>0.85</v>
      </c>
      <c r="I17" s="68">
        <f t="shared" si="1"/>
        <v>19</v>
      </c>
      <c r="J17" s="18">
        <v>5.47</v>
      </c>
      <c r="K17" s="19">
        <f t="shared" si="2"/>
        <v>11</v>
      </c>
      <c r="L17" s="20">
        <v>11.3</v>
      </c>
      <c r="M17" s="21">
        <f t="shared" si="3"/>
        <v>21</v>
      </c>
      <c r="N17" s="22">
        <f t="shared" si="4"/>
        <v>60</v>
      </c>
      <c r="O17" s="23">
        <f t="shared" si="5"/>
        <v>14</v>
      </c>
    </row>
    <row r="18" spans="1:15" ht="15">
      <c r="A18" s="29"/>
      <c r="B18" s="25" t="s">
        <v>227</v>
      </c>
      <c r="C18" s="13" t="s">
        <v>228</v>
      </c>
      <c r="D18" s="3" t="s">
        <v>15</v>
      </c>
      <c r="E18" s="14">
        <v>2010</v>
      </c>
      <c r="F18" s="18">
        <v>8</v>
      </c>
      <c r="G18" s="19">
        <f t="shared" si="0"/>
        <v>6</v>
      </c>
      <c r="H18" s="20">
        <v>0.94</v>
      </c>
      <c r="I18" s="68">
        <f t="shared" si="1"/>
        <v>9</v>
      </c>
      <c r="J18" s="18">
        <v>4.02</v>
      </c>
      <c r="K18" s="19">
        <f t="shared" si="2"/>
        <v>30</v>
      </c>
      <c r="L18" s="20">
        <v>11.25</v>
      </c>
      <c r="M18" s="21">
        <f t="shared" si="3"/>
        <v>20</v>
      </c>
      <c r="N18" s="22">
        <f t="shared" si="4"/>
        <v>65</v>
      </c>
      <c r="O18" s="23">
        <f t="shared" si="5"/>
        <v>15</v>
      </c>
    </row>
    <row r="19" spans="1:15" ht="15">
      <c r="A19" s="30"/>
      <c r="B19" s="27" t="s">
        <v>289</v>
      </c>
      <c r="C19" s="16" t="s">
        <v>92</v>
      </c>
      <c r="D19" s="3" t="s">
        <v>16</v>
      </c>
      <c r="E19" s="39">
        <v>2010</v>
      </c>
      <c r="F19" s="18">
        <v>9.09</v>
      </c>
      <c r="G19" s="19">
        <f t="shared" si="0"/>
        <v>30</v>
      </c>
      <c r="H19" s="20">
        <v>0.97</v>
      </c>
      <c r="I19" s="68">
        <f t="shared" si="1"/>
        <v>4</v>
      </c>
      <c r="J19" s="18">
        <v>5.92</v>
      </c>
      <c r="K19" s="19">
        <f t="shared" si="2"/>
        <v>5</v>
      </c>
      <c r="L19" s="20">
        <v>12.09</v>
      </c>
      <c r="M19" s="21">
        <f t="shared" si="3"/>
        <v>26</v>
      </c>
      <c r="N19" s="22">
        <f t="shared" si="4"/>
        <v>65</v>
      </c>
      <c r="O19" s="23">
        <f t="shared" si="5"/>
        <v>15</v>
      </c>
    </row>
    <row r="20" spans="1:15" ht="15">
      <c r="A20" s="29"/>
      <c r="B20" s="25" t="s">
        <v>230</v>
      </c>
      <c r="C20" s="13" t="s">
        <v>231</v>
      </c>
      <c r="D20" s="3" t="s">
        <v>15</v>
      </c>
      <c r="E20" s="14">
        <v>2010</v>
      </c>
      <c r="F20" s="18">
        <v>8.01</v>
      </c>
      <c r="G20" s="19">
        <f t="shared" si="0"/>
        <v>8</v>
      </c>
      <c r="H20" s="20">
        <v>0.01</v>
      </c>
      <c r="I20" s="68">
        <f t="shared" si="1"/>
        <v>25</v>
      </c>
      <c r="J20" s="18">
        <v>4.62</v>
      </c>
      <c r="K20" s="19">
        <f t="shared" si="2"/>
        <v>18</v>
      </c>
      <c r="L20" s="20">
        <v>11.15</v>
      </c>
      <c r="M20" s="21">
        <f t="shared" si="3"/>
        <v>18</v>
      </c>
      <c r="N20" s="22">
        <f t="shared" si="4"/>
        <v>69</v>
      </c>
      <c r="O20" s="23">
        <f t="shared" si="5"/>
        <v>17</v>
      </c>
    </row>
    <row r="21" spans="1:15" ht="15">
      <c r="A21" s="30"/>
      <c r="B21" s="25" t="s">
        <v>56</v>
      </c>
      <c r="C21" s="13" t="s">
        <v>143</v>
      </c>
      <c r="D21" s="3" t="s">
        <v>17</v>
      </c>
      <c r="E21" s="14">
        <v>2012</v>
      </c>
      <c r="F21" s="18">
        <v>9</v>
      </c>
      <c r="G21" s="19">
        <f t="shared" si="0"/>
        <v>25</v>
      </c>
      <c r="H21" s="20">
        <v>0.91</v>
      </c>
      <c r="I21" s="68">
        <f t="shared" si="1"/>
        <v>11</v>
      </c>
      <c r="J21" s="18">
        <v>4.22</v>
      </c>
      <c r="K21" s="19">
        <f t="shared" si="2"/>
        <v>25</v>
      </c>
      <c r="L21" s="20">
        <v>11.14</v>
      </c>
      <c r="M21" s="21">
        <f t="shared" si="3"/>
        <v>17</v>
      </c>
      <c r="N21" s="22">
        <f t="shared" si="4"/>
        <v>78</v>
      </c>
      <c r="O21" s="23">
        <f t="shared" si="5"/>
        <v>18</v>
      </c>
    </row>
    <row r="22" spans="1:15" ht="15">
      <c r="A22" s="29"/>
      <c r="B22" s="25" t="s">
        <v>204</v>
      </c>
      <c r="C22" s="13" t="s">
        <v>205</v>
      </c>
      <c r="D22" s="3" t="s">
        <v>19</v>
      </c>
      <c r="E22" s="14">
        <v>2010</v>
      </c>
      <c r="F22" s="18">
        <v>8.62</v>
      </c>
      <c r="G22" s="19">
        <f t="shared" si="0"/>
        <v>16</v>
      </c>
      <c r="H22" s="20">
        <v>0.01</v>
      </c>
      <c r="I22" s="68">
        <f t="shared" si="1"/>
        <v>25</v>
      </c>
      <c r="J22" s="18">
        <v>4.61</v>
      </c>
      <c r="K22" s="19">
        <f t="shared" si="2"/>
        <v>19</v>
      </c>
      <c r="L22" s="20">
        <v>11.64</v>
      </c>
      <c r="M22" s="21">
        <f t="shared" si="3"/>
        <v>22</v>
      </c>
      <c r="N22" s="22">
        <f t="shared" si="4"/>
        <v>82</v>
      </c>
      <c r="O22" s="23">
        <f t="shared" si="5"/>
        <v>19</v>
      </c>
    </row>
    <row r="23" spans="1:15" ht="15">
      <c r="A23" s="30"/>
      <c r="B23" s="25" t="s">
        <v>85</v>
      </c>
      <c r="C23" s="13" t="s">
        <v>35</v>
      </c>
      <c r="D23" s="3" t="s">
        <v>86</v>
      </c>
      <c r="E23" s="14">
        <v>2010</v>
      </c>
      <c r="F23" s="18">
        <v>8.82</v>
      </c>
      <c r="G23" s="19">
        <f t="shared" si="0"/>
        <v>21</v>
      </c>
      <c r="H23" s="20">
        <v>0.01</v>
      </c>
      <c r="I23" s="68">
        <f t="shared" si="1"/>
        <v>25</v>
      </c>
      <c r="J23" s="18">
        <v>4.12</v>
      </c>
      <c r="K23" s="19">
        <f t="shared" si="2"/>
        <v>29</v>
      </c>
      <c r="L23" s="20">
        <v>10.59</v>
      </c>
      <c r="M23" s="21">
        <f t="shared" si="3"/>
        <v>9</v>
      </c>
      <c r="N23" s="22">
        <f t="shared" si="4"/>
        <v>84</v>
      </c>
      <c r="O23" s="23">
        <f t="shared" si="5"/>
        <v>20</v>
      </c>
    </row>
    <row r="24" spans="1:15" ht="15">
      <c r="A24" s="29"/>
      <c r="B24" s="25" t="s">
        <v>206</v>
      </c>
      <c r="C24" s="13" t="s">
        <v>63</v>
      </c>
      <c r="D24" s="3" t="s">
        <v>19</v>
      </c>
      <c r="E24" s="14">
        <v>2010</v>
      </c>
      <c r="F24" s="18">
        <v>9.56</v>
      </c>
      <c r="G24" s="19">
        <f t="shared" si="0"/>
        <v>39</v>
      </c>
      <c r="H24" s="20">
        <v>0.97</v>
      </c>
      <c r="I24" s="68">
        <f t="shared" si="1"/>
        <v>4</v>
      </c>
      <c r="J24" s="18">
        <v>4.2</v>
      </c>
      <c r="K24" s="19">
        <f t="shared" si="2"/>
        <v>27</v>
      </c>
      <c r="L24" s="20">
        <v>10.92</v>
      </c>
      <c r="M24" s="21">
        <f t="shared" si="3"/>
        <v>15</v>
      </c>
      <c r="N24" s="22">
        <f t="shared" si="4"/>
        <v>85</v>
      </c>
      <c r="O24" s="23">
        <f t="shared" si="5"/>
        <v>21</v>
      </c>
    </row>
    <row r="25" spans="1:15" ht="15">
      <c r="A25" s="30"/>
      <c r="B25" s="25" t="s">
        <v>190</v>
      </c>
      <c r="C25" s="13" t="s">
        <v>191</v>
      </c>
      <c r="D25" s="3" t="s">
        <v>30</v>
      </c>
      <c r="E25" s="14">
        <v>2011</v>
      </c>
      <c r="F25" s="18">
        <v>8.97</v>
      </c>
      <c r="G25" s="19">
        <f t="shared" si="0"/>
        <v>23</v>
      </c>
      <c r="H25" s="20">
        <v>0.01</v>
      </c>
      <c r="I25" s="68">
        <f t="shared" si="1"/>
        <v>25</v>
      </c>
      <c r="J25" s="18">
        <v>4.88</v>
      </c>
      <c r="K25" s="19">
        <f t="shared" si="2"/>
        <v>14</v>
      </c>
      <c r="L25" s="20">
        <v>12.06</v>
      </c>
      <c r="M25" s="21">
        <f t="shared" si="3"/>
        <v>24</v>
      </c>
      <c r="N25" s="22">
        <f t="shared" si="4"/>
        <v>86</v>
      </c>
      <c r="O25" s="23">
        <f t="shared" si="5"/>
        <v>22</v>
      </c>
    </row>
    <row r="26" spans="1:15" ht="15">
      <c r="A26" s="29"/>
      <c r="B26" s="25" t="s">
        <v>93</v>
      </c>
      <c r="C26" s="13" t="s">
        <v>94</v>
      </c>
      <c r="D26" s="3" t="s">
        <v>86</v>
      </c>
      <c r="E26" s="14">
        <v>2010</v>
      </c>
      <c r="F26" s="18">
        <v>8.25</v>
      </c>
      <c r="G26" s="19">
        <f t="shared" si="0"/>
        <v>13</v>
      </c>
      <c r="H26" s="20">
        <v>0.01</v>
      </c>
      <c r="I26" s="68">
        <f t="shared" si="1"/>
        <v>25</v>
      </c>
      <c r="J26" s="18">
        <v>3.42</v>
      </c>
      <c r="K26" s="19">
        <f t="shared" si="2"/>
        <v>36</v>
      </c>
      <c r="L26" s="20">
        <v>10.8</v>
      </c>
      <c r="M26" s="21">
        <f t="shared" si="3"/>
        <v>12</v>
      </c>
      <c r="N26" s="22">
        <f t="shared" si="4"/>
        <v>86</v>
      </c>
      <c r="O26" s="23">
        <f t="shared" si="5"/>
        <v>22</v>
      </c>
    </row>
    <row r="27" spans="1:15" ht="15">
      <c r="A27" s="30"/>
      <c r="B27" s="25" t="s">
        <v>134</v>
      </c>
      <c r="C27" s="13" t="s">
        <v>36</v>
      </c>
      <c r="D27" s="3" t="s">
        <v>17</v>
      </c>
      <c r="E27" s="14">
        <v>2010</v>
      </c>
      <c r="F27" s="18">
        <v>9.38</v>
      </c>
      <c r="G27" s="19">
        <f t="shared" si="0"/>
        <v>38</v>
      </c>
      <c r="H27" s="20">
        <v>0.91</v>
      </c>
      <c r="I27" s="68">
        <f t="shared" si="1"/>
        <v>11</v>
      </c>
      <c r="J27" s="18">
        <v>4.94</v>
      </c>
      <c r="K27" s="19">
        <f t="shared" si="2"/>
        <v>13</v>
      </c>
      <c r="L27" s="20">
        <v>12.08</v>
      </c>
      <c r="M27" s="21">
        <f t="shared" si="3"/>
        <v>25</v>
      </c>
      <c r="N27" s="22">
        <f t="shared" si="4"/>
        <v>87</v>
      </c>
      <c r="O27" s="23">
        <f t="shared" si="5"/>
        <v>24</v>
      </c>
    </row>
    <row r="28" spans="1:15" ht="15">
      <c r="A28" s="29"/>
      <c r="B28" s="25" t="s">
        <v>138</v>
      </c>
      <c r="C28" s="13" t="s">
        <v>139</v>
      </c>
      <c r="D28" s="3" t="s">
        <v>17</v>
      </c>
      <c r="E28" s="14">
        <v>2010</v>
      </c>
      <c r="F28" s="18">
        <v>9.23</v>
      </c>
      <c r="G28" s="19">
        <f t="shared" si="0"/>
        <v>35</v>
      </c>
      <c r="H28" s="20">
        <v>0.85</v>
      </c>
      <c r="I28" s="68">
        <f t="shared" si="1"/>
        <v>19</v>
      </c>
      <c r="J28" s="18">
        <v>5.91</v>
      </c>
      <c r="K28" s="19">
        <f t="shared" si="2"/>
        <v>6</v>
      </c>
      <c r="L28" s="20">
        <v>12.37</v>
      </c>
      <c r="M28" s="21">
        <f t="shared" si="3"/>
        <v>30</v>
      </c>
      <c r="N28" s="22">
        <f t="shared" si="4"/>
        <v>90</v>
      </c>
      <c r="O28" s="23">
        <f t="shared" si="5"/>
        <v>25</v>
      </c>
    </row>
    <row r="29" spans="1:15" ht="15">
      <c r="A29" s="30"/>
      <c r="B29" s="25" t="s">
        <v>189</v>
      </c>
      <c r="C29" s="13" t="s">
        <v>99</v>
      </c>
      <c r="D29" s="3" t="s">
        <v>30</v>
      </c>
      <c r="E29" s="14">
        <v>2011</v>
      </c>
      <c r="F29" s="18">
        <v>8.77</v>
      </c>
      <c r="G29" s="19">
        <f t="shared" si="0"/>
        <v>20</v>
      </c>
      <c r="H29" s="20">
        <v>0.88</v>
      </c>
      <c r="I29" s="68">
        <f t="shared" si="1"/>
        <v>13</v>
      </c>
      <c r="J29" s="18">
        <v>4.22</v>
      </c>
      <c r="K29" s="19">
        <f t="shared" si="2"/>
        <v>25</v>
      </c>
      <c r="L29" s="20">
        <v>12.87</v>
      </c>
      <c r="M29" s="21">
        <f t="shared" si="3"/>
        <v>34</v>
      </c>
      <c r="N29" s="22">
        <f t="shared" si="4"/>
        <v>92</v>
      </c>
      <c r="O29" s="23">
        <f t="shared" si="5"/>
        <v>26</v>
      </c>
    </row>
    <row r="30" spans="1:15" ht="15">
      <c r="A30" s="29"/>
      <c r="B30" s="25" t="s">
        <v>136</v>
      </c>
      <c r="C30" s="13" t="s">
        <v>92</v>
      </c>
      <c r="D30" s="3" t="s">
        <v>17</v>
      </c>
      <c r="E30" s="14">
        <v>2010</v>
      </c>
      <c r="F30" s="18">
        <v>9.34</v>
      </c>
      <c r="G30" s="19">
        <f t="shared" si="0"/>
        <v>37</v>
      </c>
      <c r="H30" s="20">
        <v>0.85</v>
      </c>
      <c r="I30" s="68">
        <f t="shared" si="1"/>
        <v>19</v>
      </c>
      <c r="J30" s="18">
        <v>4.52</v>
      </c>
      <c r="K30" s="19">
        <f t="shared" si="2"/>
        <v>20</v>
      </c>
      <c r="L30" s="20">
        <v>12.12</v>
      </c>
      <c r="M30" s="21">
        <f t="shared" si="3"/>
        <v>27</v>
      </c>
      <c r="N30" s="22">
        <f t="shared" si="4"/>
        <v>103</v>
      </c>
      <c r="O30" s="23">
        <f t="shared" si="5"/>
        <v>27</v>
      </c>
    </row>
    <row r="31" spans="1:15" ht="15">
      <c r="A31" s="30"/>
      <c r="B31" s="25" t="s">
        <v>224</v>
      </c>
      <c r="C31" s="13" t="s">
        <v>229</v>
      </c>
      <c r="D31" s="3" t="s">
        <v>15</v>
      </c>
      <c r="E31" s="14">
        <v>2011</v>
      </c>
      <c r="F31" s="18">
        <v>9.09</v>
      </c>
      <c r="G31" s="19">
        <f t="shared" si="0"/>
        <v>30</v>
      </c>
      <c r="H31" s="20">
        <v>0.88</v>
      </c>
      <c r="I31" s="68">
        <f t="shared" si="1"/>
        <v>13</v>
      </c>
      <c r="J31" s="18">
        <v>3.3</v>
      </c>
      <c r="K31" s="19">
        <f t="shared" si="2"/>
        <v>38</v>
      </c>
      <c r="L31" s="20">
        <v>11.93</v>
      </c>
      <c r="M31" s="21">
        <f t="shared" si="3"/>
        <v>23</v>
      </c>
      <c r="N31" s="22">
        <f t="shared" si="4"/>
        <v>104</v>
      </c>
      <c r="O31" s="23">
        <f t="shared" si="5"/>
        <v>28</v>
      </c>
    </row>
    <row r="32" spans="1:15" ht="15">
      <c r="A32" s="29"/>
      <c r="B32" s="25" t="s">
        <v>179</v>
      </c>
      <c r="C32" s="13" t="s">
        <v>142</v>
      </c>
      <c r="D32" s="3" t="s">
        <v>15</v>
      </c>
      <c r="E32" s="14">
        <v>2011</v>
      </c>
      <c r="F32" s="18">
        <v>9.18</v>
      </c>
      <c r="G32" s="19">
        <f t="shared" si="0"/>
        <v>33</v>
      </c>
      <c r="H32" s="20">
        <v>0.85</v>
      </c>
      <c r="I32" s="68">
        <f t="shared" si="1"/>
        <v>19</v>
      </c>
      <c r="J32" s="18">
        <v>3.36</v>
      </c>
      <c r="K32" s="19">
        <f t="shared" si="2"/>
        <v>37</v>
      </c>
      <c r="L32" s="20">
        <v>11.1</v>
      </c>
      <c r="M32" s="21">
        <f t="shared" si="3"/>
        <v>16</v>
      </c>
      <c r="N32" s="22">
        <f t="shared" si="4"/>
        <v>105</v>
      </c>
      <c r="O32" s="23">
        <f t="shared" si="5"/>
        <v>29</v>
      </c>
    </row>
    <row r="33" spans="1:15" ht="15">
      <c r="A33" s="30"/>
      <c r="B33" s="26" t="s">
        <v>95</v>
      </c>
      <c r="C33" s="15" t="s">
        <v>47</v>
      </c>
      <c r="D33" s="3" t="s">
        <v>86</v>
      </c>
      <c r="E33" s="38">
        <v>2010</v>
      </c>
      <c r="F33" s="18">
        <v>9.05</v>
      </c>
      <c r="G33" s="19">
        <f t="shared" si="0"/>
        <v>27</v>
      </c>
      <c r="H33" s="20">
        <v>0.01</v>
      </c>
      <c r="I33" s="68">
        <f t="shared" si="1"/>
        <v>25</v>
      </c>
      <c r="J33" s="18">
        <v>4.26</v>
      </c>
      <c r="K33" s="19">
        <f t="shared" si="2"/>
        <v>22</v>
      </c>
      <c r="L33" s="20">
        <v>12.9</v>
      </c>
      <c r="M33" s="21">
        <f t="shared" si="3"/>
        <v>36</v>
      </c>
      <c r="N33" s="22">
        <f t="shared" si="4"/>
        <v>110</v>
      </c>
      <c r="O33" s="23">
        <f t="shared" si="5"/>
        <v>30</v>
      </c>
    </row>
    <row r="34" spans="1:15" ht="15">
      <c r="A34" s="29"/>
      <c r="B34" s="25" t="s">
        <v>168</v>
      </c>
      <c r="C34" s="13" t="s">
        <v>169</v>
      </c>
      <c r="D34" s="3" t="s">
        <v>16</v>
      </c>
      <c r="E34" s="14">
        <v>2011</v>
      </c>
      <c r="F34" s="18">
        <v>8.65</v>
      </c>
      <c r="G34" s="19">
        <f t="shared" si="0"/>
        <v>17</v>
      </c>
      <c r="H34" s="20">
        <v>0.01</v>
      </c>
      <c r="I34" s="68">
        <f t="shared" si="1"/>
        <v>25</v>
      </c>
      <c r="J34" s="18">
        <v>3.9</v>
      </c>
      <c r="K34" s="19">
        <f t="shared" si="2"/>
        <v>32</v>
      </c>
      <c r="L34" s="20">
        <v>12.98</v>
      </c>
      <c r="M34" s="21">
        <f t="shared" si="3"/>
        <v>37</v>
      </c>
      <c r="N34" s="22">
        <f t="shared" si="4"/>
        <v>111</v>
      </c>
      <c r="O34" s="23">
        <f t="shared" si="5"/>
        <v>31</v>
      </c>
    </row>
    <row r="35" spans="1:15" ht="15">
      <c r="A35" s="30"/>
      <c r="B35" s="25" t="s">
        <v>203</v>
      </c>
      <c r="C35" s="13" t="s">
        <v>61</v>
      </c>
      <c r="D35" s="3" t="s">
        <v>19</v>
      </c>
      <c r="E35" s="14">
        <v>2010</v>
      </c>
      <c r="F35" s="18">
        <v>9.18</v>
      </c>
      <c r="G35" s="19">
        <f t="shared" si="0"/>
        <v>33</v>
      </c>
      <c r="H35" s="20">
        <v>0.01</v>
      </c>
      <c r="I35" s="68">
        <f t="shared" si="1"/>
        <v>25</v>
      </c>
      <c r="J35" s="18">
        <v>4.26</v>
      </c>
      <c r="K35" s="19">
        <f t="shared" si="2"/>
        <v>22</v>
      </c>
      <c r="L35" s="20">
        <v>12.46</v>
      </c>
      <c r="M35" s="21">
        <f t="shared" si="3"/>
        <v>31</v>
      </c>
      <c r="N35" s="22">
        <f t="shared" si="4"/>
        <v>111</v>
      </c>
      <c r="O35" s="23">
        <f t="shared" si="5"/>
        <v>31</v>
      </c>
    </row>
    <row r="36" spans="1:15" ht="15">
      <c r="A36" s="29"/>
      <c r="B36" s="25" t="s">
        <v>225</v>
      </c>
      <c r="C36" s="13" t="s">
        <v>226</v>
      </c>
      <c r="D36" s="3" t="s">
        <v>15</v>
      </c>
      <c r="E36" s="14">
        <v>2012</v>
      </c>
      <c r="F36" s="18">
        <v>8.97</v>
      </c>
      <c r="G36" s="19">
        <f t="shared" si="0"/>
        <v>23</v>
      </c>
      <c r="H36" s="20">
        <v>0.01</v>
      </c>
      <c r="I36" s="68">
        <f t="shared" si="1"/>
        <v>25</v>
      </c>
      <c r="J36" s="18">
        <v>3.9</v>
      </c>
      <c r="K36" s="19">
        <f t="shared" si="2"/>
        <v>32</v>
      </c>
      <c r="L36" s="20">
        <v>12.82</v>
      </c>
      <c r="M36" s="21">
        <f t="shared" si="3"/>
        <v>33</v>
      </c>
      <c r="N36" s="22">
        <f t="shared" si="4"/>
        <v>113</v>
      </c>
      <c r="O36" s="23">
        <f t="shared" si="5"/>
        <v>33</v>
      </c>
    </row>
    <row r="37" spans="1:15" ht="15">
      <c r="A37" s="30"/>
      <c r="B37" s="25" t="s">
        <v>89</v>
      </c>
      <c r="C37" s="13" t="s">
        <v>90</v>
      </c>
      <c r="D37" s="3" t="s">
        <v>86</v>
      </c>
      <c r="E37" s="14">
        <v>2011</v>
      </c>
      <c r="F37" s="18">
        <v>8.67</v>
      </c>
      <c r="G37" s="19">
        <f t="shared" si="0"/>
        <v>18</v>
      </c>
      <c r="H37" s="20">
        <v>0.85</v>
      </c>
      <c r="I37" s="68">
        <f t="shared" si="1"/>
        <v>19</v>
      </c>
      <c r="J37" s="18">
        <v>2.7</v>
      </c>
      <c r="K37" s="19">
        <f t="shared" si="2"/>
        <v>42</v>
      </c>
      <c r="L37" s="20">
        <v>12.89</v>
      </c>
      <c r="M37" s="21">
        <f t="shared" si="3"/>
        <v>35</v>
      </c>
      <c r="N37" s="22">
        <f t="shared" si="4"/>
        <v>114</v>
      </c>
      <c r="O37" s="23">
        <f t="shared" si="5"/>
        <v>34</v>
      </c>
    </row>
    <row r="38" spans="1:15" ht="15">
      <c r="A38" s="29"/>
      <c r="B38" s="25" t="s">
        <v>170</v>
      </c>
      <c r="C38" s="13" t="s">
        <v>57</v>
      </c>
      <c r="D38" s="3" t="s">
        <v>16</v>
      </c>
      <c r="E38" s="14">
        <v>2010</v>
      </c>
      <c r="F38" s="18">
        <v>9.06</v>
      </c>
      <c r="G38" s="19">
        <f t="shared" si="0"/>
        <v>28</v>
      </c>
      <c r="H38" s="20">
        <v>0.01</v>
      </c>
      <c r="I38" s="68">
        <f t="shared" si="1"/>
        <v>25</v>
      </c>
      <c r="J38" s="18">
        <v>3.87</v>
      </c>
      <c r="K38" s="19">
        <f t="shared" si="2"/>
        <v>34</v>
      </c>
      <c r="L38" s="20">
        <v>12.3</v>
      </c>
      <c r="M38" s="21">
        <f t="shared" si="3"/>
        <v>29</v>
      </c>
      <c r="N38" s="22">
        <f t="shared" si="4"/>
        <v>116</v>
      </c>
      <c r="O38" s="23">
        <f t="shared" si="5"/>
        <v>35</v>
      </c>
    </row>
    <row r="39" spans="1:15" ht="15">
      <c r="A39" s="30"/>
      <c r="B39" s="25" t="s">
        <v>87</v>
      </c>
      <c r="C39" s="13" t="s">
        <v>88</v>
      </c>
      <c r="D39" s="3" t="s">
        <v>86</v>
      </c>
      <c r="E39" s="14">
        <v>2012</v>
      </c>
      <c r="F39" s="18">
        <v>9.15</v>
      </c>
      <c r="G39" s="19">
        <f t="shared" si="0"/>
        <v>32</v>
      </c>
      <c r="H39" s="20">
        <v>0.01</v>
      </c>
      <c r="I39" s="68">
        <f t="shared" si="1"/>
        <v>25</v>
      </c>
      <c r="J39" s="18">
        <v>4.7</v>
      </c>
      <c r="K39" s="19">
        <f t="shared" si="2"/>
        <v>17</v>
      </c>
      <c r="L39" s="20">
        <v>14.3</v>
      </c>
      <c r="M39" s="21">
        <f t="shared" si="3"/>
        <v>43</v>
      </c>
      <c r="N39" s="22">
        <f t="shared" si="4"/>
        <v>117</v>
      </c>
      <c r="O39" s="23">
        <f t="shared" si="5"/>
        <v>36</v>
      </c>
    </row>
    <row r="40" spans="1:15" ht="15">
      <c r="A40" s="29"/>
      <c r="B40" s="25" t="s">
        <v>135</v>
      </c>
      <c r="C40" s="13" t="s">
        <v>94</v>
      </c>
      <c r="D40" s="3" t="s">
        <v>17</v>
      </c>
      <c r="E40" s="14">
        <v>2010</v>
      </c>
      <c r="F40" s="18">
        <v>9.94</v>
      </c>
      <c r="G40" s="19">
        <f t="shared" si="0"/>
        <v>42</v>
      </c>
      <c r="H40" s="20">
        <v>0.85</v>
      </c>
      <c r="I40" s="68">
        <f t="shared" si="1"/>
        <v>19</v>
      </c>
      <c r="J40" s="18">
        <v>4.73</v>
      </c>
      <c r="K40" s="19">
        <f t="shared" si="2"/>
        <v>16</v>
      </c>
      <c r="L40" s="20">
        <v>13.81</v>
      </c>
      <c r="M40" s="21">
        <f t="shared" si="3"/>
        <v>41</v>
      </c>
      <c r="N40" s="22">
        <f t="shared" si="4"/>
        <v>118</v>
      </c>
      <c r="O40" s="23">
        <f t="shared" si="5"/>
        <v>37</v>
      </c>
    </row>
    <row r="41" spans="1:15" ht="15">
      <c r="A41" s="30"/>
      <c r="B41" s="25" t="s">
        <v>207</v>
      </c>
      <c r="C41" s="13" t="s">
        <v>61</v>
      </c>
      <c r="D41" s="3" t="s">
        <v>19</v>
      </c>
      <c r="E41" s="14">
        <v>2012</v>
      </c>
      <c r="F41" s="18">
        <v>9.3</v>
      </c>
      <c r="G41" s="19">
        <f t="shared" si="0"/>
        <v>36</v>
      </c>
      <c r="H41" s="20">
        <v>0.01</v>
      </c>
      <c r="I41" s="68">
        <f t="shared" si="1"/>
        <v>25</v>
      </c>
      <c r="J41" s="18">
        <v>4.15</v>
      </c>
      <c r="K41" s="19">
        <f t="shared" si="2"/>
        <v>28</v>
      </c>
      <c r="L41" s="20">
        <v>12.67</v>
      </c>
      <c r="M41" s="21">
        <f t="shared" si="3"/>
        <v>32</v>
      </c>
      <c r="N41" s="22">
        <f t="shared" si="4"/>
        <v>121</v>
      </c>
      <c r="O41" s="23">
        <f t="shared" si="5"/>
        <v>38</v>
      </c>
    </row>
    <row r="42" spans="1:15" ht="15">
      <c r="A42" s="29"/>
      <c r="B42" s="25" t="s">
        <v>141</v>
      </c>
      <c r="C42" s="13" t="s">
        <v>142</v>
      </c>
      <c r="D42" s="3" t="s">
        <v>17</v>
      </c>
      <c r="E42" s="14">
        <v>2011</v>
      </c>
      <c r="F42" s="18">
        <v>8.68</v>
      </c>
      <c r="G42" s="19">
        <f t="shared" si="0"/>
        <v>19</v>
      </c>
      <c r="H42" s="20">
        <v>0.01</v>
      </c>
      <c r="I42" s="68">
        <f t="shared" si="1"/>
        <v>25</v>
      </c>
      <c r="J42" s="18">
        <v>2.85</v>
      </c>
      <c r="K42" s="19">
        <f t="shared" si="2"/>
        <v>41</v>
      </c>
      <c r="L42" s="20">
        <v>13.14</v>
      </c>
      <c r="M42" s="21">
        <f t="shared" si="3"/>
        <v>39</v>
      </c>
      <c r="N42" s="22">
        <f t="shared" si="4"/>
        <v>124</v>
      </c>
      <c r="O42" s="23">
        <f t="shared" si="5"/>
        <v>39</v>
      </c>
    </row>
    <row r="43" spans="1:15" ht="15">
      <c r="A43" s="30"/>
      <c r="B43" s="25" t="s">
        <v>188</v>
      </c>
      <c r="C43" s="13" t="s">
        <v>59</v>
      </c>
      <c r="D43" s="3" t="s">
        <v>30</v>
      </c>
      <c r="E43" s="14">
        <v>2012</v>
      </c>
      <c r="F43" s="18">
        <v>9.02</v>
      </c>
      <c r="G43" s="19">
        <f t="shared" si="0"/>
        <v>26</v>
      </c>
      <c r="H43" s="20">
        <v>0.01</v>
      </c>
      <c r="I43" s="68">
        <f t="shared" si="1"/>
        <v>25</v>
      </c>
      <c r="J43" s="18">
        <v>3.56</v>
      </c>
      <c r="K43" s="19">
        <f t="shared" si="2"/>
        <v>35</v>
      </c>
      <c r="L43" s="20">
        <v>13.59</v>
      </c>
      <c r="M43" s="21">
        <f t="shared" si="3"/>
        <v>40</v>
      </c>
      <c r="N43" s="22">
        <f t="shared" si="4"/>
        <v>126</v>
      </c>
      <c r="O43" s="23">
        <f t="shared" si="5"/>
        <v>40</v>
      </c>
    </row>
    <row r="44" spans="1:15" ht="15">
      <c r="A44" s="29"/>
      <c r="B44" s="25" t="s">
        <v>233</v>
      </c>
      <c r="C44" s="13" t="s">
        <v>34</v>
      </c>
      <c r="D44" s="3" t="s">
        <v>15</v>
      </c>
      <c r="E44" s="14">
        <v>2010</v>
      </c>
      <c r="F44" s="18">
        <v>10.43</v>
      </c>
      <c r="G44" s="19">
        <f t="shared" si="0"/>
        <v>44</v>
      </c>
      <c r="H44" s="20">
        <v>0.01</v>
      </c>
      <c r="I44" s="68">
        <f t="shared" si="1"/>
        <v>25</v>
      </c>
      <c r="J44" s="18">
        <v>3.19</v>
      </c>
      <c r="K44" s="19">
        <f t="shared" si="2"/>
        <v>40</v>
      </c>
      <c r="L44" s="20">
        <v>12.28</v>
      </c>
      <c r="M44" s="21">
        <f t="shared" si="3"/>
        <v>28</v>
      </c>
      <c r="N44" s="22">
        <f t="shared" si="4"/>
        <v>137</v>
      </c>
      <c r="O44" s="23">
        <f t="shared" si="5"/>
        <v>41</v>
      </c>
    </row>
    <row r="45" spans="1:15" ht="15">
      <c r="A45" s="30"/>
      <c r="B45" s="25" t="s">
        <v>73</v>
      </c>
      <c r="C45" s="13" t="s">
        <v>59</v>
      </c>
      <c r="D45" s="3" t="s">
        <v>17</v>
      </c>
      <c r="E45" s="14">
        <v>2012</v>
      </c>
      <c r="F45" s="18">
        <v>10.2</v>
      </c>
      <c r="G45" s="19">
        <f t="shared" si="0"/>
        <v>43</v>
      </c>
      <c r="H45" s="20">
        <v>0.01</v>
      </c>
      <c r="I45" s="68">
        <f t="shared" si="1"/>
        <v>25</v>
      </c>
      <c r="J45" s="18">
        <v>3.22</v>
      </c>
      <c r="K45" s="19">
        <f t="shared" si="2"/>
        <v>39</v>
      </c>
      <c r="L45" s="20">
        <v>13.05</v>
      </c>
      <c r="M45" s="21">
        <f t="shared" si="3"/>
        <v>38</v>
      </c>
      <c r="N45" s="22">
        <f t="shared" si="4"/>
        <v>145</v>
      </c>
      <c r="O45" s="23">
        <f t="shared" si="5"/>
        <v>42</v>
      </c>
    </row>
    <row r="46" spans="1:15" ht="15">
      <c r="A46" s="29"/>
      <c r="B46" s="25" t="s">
        <v>224</v>
      </c>
      <c r="C46" s="13" t="s">
        <v>37</v>
      </c>
      <c r="D46" s="3" t="s">
        <v>15</v>
      </c>
      <c r="E46" s="14">
        <v>2011</v>
      </c>
      <c r="F46" s="18">
        <v>9.92</v>
      </c>
      <c r="G46" s="19">
        <f t="shared" si="0"/>
        <v>40</v>
      </c>
      <c r="H46" s="20">
        <v>0.01</v>
      </c>
      <c r="I46" s="68">
        <f t="shared" si="1"/>
        <v>25</v>
      </c>
      <c r="J46" s="18">
        <v>2.43</v>
      </c>
      <c r="K46" s="19">
        <f t="shared" si="2"/>
        <v>45</v>
      </c>
      <c r="L46" s="20">
        <v>13.98</v>
      </c>
      <c r="M46" s="21">
        <f t="shared" si="3"/>
        <v>42</v>
      </c>
      <c r="N46" s="22">
        <f t="shared" si="4"/>
        <v>152</v>
      </c>
      <c r="O46" s="23">
        <f t="shared" si="5"/>
        <v>43</v>
      </c>
    </row>
    <row r="47" spans="1:15" ht="15">
      <c r="A47" s="30"/>
      <c r="B47" s="25" t="s">
        <v>56</v>
      </c>
      <c r="C47" s="13" t="s">
        <v>35</v>
      </c>
      <c r="D47" s="3" t="s">
        <v>17</v>
      </c>
      <c r="E47" s="14">
        <v>2012</v>
      </c>
      <c r="F47" s="18">
        <v>9.93</v>
      </c>
      <c r="G47" s="19">
        <f t="shared" si="0"/>
        <v>41</v>
      </c>
      <c r="H47" s="20">
        <v>0.01</v>
      </c>
      <c r="I47" s="68">
        <f t="shared" si="1"/>
        <v>25</v>
      </c>
      <c r="J47" s="18">
        <v>2.12</v>
      </c>
      <c r="K47" s="19">
        <f t="shared" si="2"/>
        <v>46</v>
      </c>
      <c r="L47" s="20">
        <v>14.97</v>
      </c>
      <c r="M47" s="21">
        <f t="shared" si="3"/>
        <v>44</v>
      </c>
      <c r="N47" s="22">
        <f t="shared" si="4"/>
        <v>156</v>
      </c>
      <c r="O47" s="23">
        <f t="shared" si="5"/>
        <v>44</v>
      </c>
    </row>
    <row r="48" spans="1:15" ht="15">
      <c r="A48" s="29"/>
      <c r="B48" s="25" t="s">
        <v>136</v>
      </c>
      <c r="C48" s="13" t="s">
        <v>137</v>
      </c>
      <c r="D48" s="3" t="s">
        <v>17</v>
      </c>
      <c r="E48" s="14">
        <v>2012</v>
      </c>
      <c r="F48" s="18">
        <v>10.96</v>
      </c>
      <c r="G48" s="19">
        <f t="shared" si="0"/>
        <v>45</v>
      </c>
      <c r="H48" s="20">
        <v>0.01</v>
      </c>
      <c r="I48" s="68">
        <f t="shared" si="1"/>
        <v>25</v>
      </c>
      <c r="J48" s="18">
        <v>2.59</v>
      </c>
      <c r="K48" s="19">
        <f t="shared" si="2"/>
        <v>43</v>
      </c>
      <c r="L48" s="20">
        <v>15.5</v>
      </c>
      <c r="M48" s="21">
        <f t="shared" si="3"/>
        <v>45</v>
      </c>
      <c r="N48" s="22">
        <f t="shared" si="4"/>
        <v>158</v>
      </c>
      <c r="O48" s="23">
        <f t="shared" si="5"/>
        <v>45</v>
      </c>
    </row>
    <row r="49" spans="1:15" ht="15">
      <c r="A49" s="30"/>
      <c r="B49" s="25" t="s">
        <v>74</v>
      </c>
      <c r="C49" s="13" t="s">
        <v>38</v>
      </c>
      <c r="D49" s="3" t="s">
        <v>17</v>
      </c>
      <c r="E49" s="14">
        <v>2013</v>
      </c>
      <c r="F49" s="18">
        <v>12.31</v>
      </c>
      <c r="G49" s="19">
        <f t="shared" si="0"/>
        <v>48</v>
      </c>
      <c r="H49" s="20">
        <v>0.01</v>
      </c>
      <c r="I49" s="68">
        <f t="shared" si="1"/>
        <v>25</v>
      </c>
      <c r="J49" s="18">
        <v>2.5</v>
      </c>
      <c r="K49" s="19">
        <f t="shared" si="2"/>
        <v>44</v>
      </c>
      <c r="L49" s="20">
        <v>16.7</v>
      </c>
      <c r="M49" s="21">
        <f t="shared" si="3"/>
        <v>47</v>
      </c>
      <c r="N49" s="22">
        <f t="shared" si="4"/>
        <v>164</v>
      </c>
      <c r="O49" s="23">
        <f t="shared" si="5"/>
        <v>46</v>
      </c>
    </row>
    <row r="50" spans="1:15" ht="15">
      <c r="A50" s="29"/>
      <c r="B50" s="25" t="s">
        <v>243</v>
      </c>
      <c r="C50" s="13" t="s">
        <v>37</v>
      </c>
      <c r="D50" s="3" t="s">
        <v>15</v>
      </c>
      <c r="E50" s="14">
        <v>2014</v>
      </c>
      <c r="F50" s="18">
        <v>11.44</v>
      </c>
      <c r="G50" s="19">
        <f t="shared" si="0"/>
        <v>47</v>
      </c>
      <c r="H50" s="20">
        <v>0.01</v>
      </c>
      <c r="I50" s="68">
        <f t="shared" si="1"/>
        <v>25</v>
      </c>
      <c r="J50" s="18">
        <v>1.59</v>
      </c>
      <c r="K50" s="19">
        <f t="shared" si="2"/>
        <v>49</v>
      </c>
      <c r="L50" s="20">
        <v>16.01</v>
      </c>
      <c r="M50" s="21">
        <f t="shared" si="3"/>
        <v>46</v>
      </c>
      <c r="N50" s="22">
        <f t="shared" si="4"/>
        <v>167</v>
      </c>
      <c r="O50" s="23">
        <f t="shared" si="5"/>
        <v>47</v>
      </c>
    </row>
    <row r="51" spans="1:15" ht="15">
      <c r="A51" s="30"/>
      <c r="B51" s="25" t="s">
        <v>232</v>
      </c>
      <c r="C51" s="13" t="s">
        <v>37</v>
      </c>
      <c r="D51" s="3" t="s">
        <v>15</v>
      </c>
      <c r="E51" s="14">
        <v>2014</v>
      </c>
      <c r="F51" s="18">
        <v>11</v>
      </c>
      <c r="G51" s="19">
        <f t="shared" si="0"/>
        <v>46</v>
      </c>
      <c r="H51" s="20">
        <v>0.01</v>
      </c>
      <c r="I51" s="68">
        <f t="shared" si="1"/>
        <v>25</v>
      </c>
      <c r="J51" s="18">
        <v>1.87</v>
      </c>
      <c r="K51" s="19">
        <f t="shared" si="2"/>
        <v>47</v>
      </c>
      <c r="L51" s="20">
        <v>18.54</v>
      </c>
      <c r="M51" s="21">
        <f t="shared" si="3"/>
        <v>49</v>
      </c>
      <c r="N51" s="22">
        <f t="shared" si="4"/>
        <v>167</v>
      </c>
      <c r="O51" s="23">
        <f t="shared" si="5"/>
        <v>47</v>
      </c>
    </row>
    <row r="52" spans="1:15" ht="15">
      <c r="A52" s="30"/>
      <c r="B52" s="25" t="s">
        <v>235</v>
      </c>
      <c r="C52" s="13" t="s">
        <v>236</v>
      </c>
      <c r="D52" s="3" t="s">
        <v>15</v>
      </c>
      <c r="E52" s="14">
        <v>2014</v>
      </c>
      <c r="F52" s="18">
        <v>12.46</v>
      </c>
      <c r="G52" s="19">
        <f t="shared" si="0"/>
        <v>49</v>
      </c>
      <c r="H52" s="20">
        <v>0.01</v>
      </c>
      <c r="I52" s="68">
        <f t="shared" si="1"/>
        <v>25</v>
      </c>
      <c r="J52" s="18">
        <v>1.73</v>
      </c>
      <c r="K52" s="19">
        <f t="shared" si="2"/>
        <v>48</v>
      </c>
      <c r="L52" s="20">
        <v>18.31</v>
      </c>
      <c r="M52" s="21">
        <f t="shared" si="3"/>
        <v>48</v>
      </c>
      <c r="N52" s="22">
        <f t="shared" si="4"/>
        <v>170</v>
      </c>
      <c r="O52" s="23">
        <f t="shared" si="5"/>
        <v>49</v>
      </c>
    </row>
    <row r="53" spans="1:15" ht="15">
      <c r="A53" s="30"/>
      <c r="B53" s="25" t="s">
        <v>244</v>
      </c>
      <c r="C53" s="13" t="s">
        <v>245</v>
      </c>
      <c r="D53" s="3" t="s">
        <v>15</v>
      </c>
      <c r="E53" s="14">
        <v>2015</v>
      </c>
      <c r="F53" s="18">
        <v>19.54</v>
      </c>
      <c r="G53" s="19">
        <f t="shared" si="0"/>
        <v>50</v>
      </c>
      <c r="H53" s="20"/>
      <c r="I53" s="68">
        <f t="shared" si="1"/>
      </c>
      <c r="J53" s="18">
        <v>1.42</v>
      </c>
      <c r="K53" s="19">
        <f t="shared" si="2"/>
        <v>50</v>
      </c>
      <c r="L53" s="20"/>
      <c r="M53" s="21">
        <f t="shared" si="3"/>
      </c>
      <c r="N53" s="22" t="str">
        <f t="shared" si="4"/>
        <v>-</v>
      </c>
      <c r="O53" s="23">
        <f t="shared" si="5"/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protectedRanges>
    <protectedRange sqref="G54:G103 K54:K103 M54:O103 I54:I103" name="Oblast1_1"/>
    <protectedRange sqref="G4:G53 K4:K53 M4:O53 I4:I53" name="Oblast1_1_2"/>
  </protectedRanges>
  <mergeCells count="1">
    <mergeCell ref="K1:L1"/>
  </mergeCells>
  <dataValidations count="1">
    <dataValidation type="list" allowBlank="1" sqref="D4:D53">
      <formula1>TJ_Jiskra_Humpolec</formula1>
    </dataValidation>
  </dataValidations>
  <printOptions/>
  <pageMargins left="0.5118110236220472" right="0.5118110236220472" top="0.5905511811023623" bottom="0.5905511811023623" header="0.31496062992125984" footer="0.31496062992125984"/>
  <pageSetup blackAndWhite="1" errors="blank"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theme="9" tint="0.5999900102615356"/>
  </sheetPr>
  <dimension ref="A1:Q53"/>
  <sheetViews>
    <sheetView zoomScale="110" zoomScaleNormal="110" zoomScalePageLayoutView="0" workbookViewId="0" topLeftCell="A1">
      <selection activeCell="B1" sqref="B1"/>
    </sheetView>
  </sheetViews>
  <sheetFormatPr defaultColWidth="8.8515625" defaultRowHeight="15"/>
  <cols>
    <col min="1" max="1" width="5.140625" style="10" customWidth="1"/>
    <col min="2" max="2" width="18.140625" style="11" customWidth="1"/>
    <col min="3" max="3" width="11.28125" style="11" customWidth="1"/>
    <col min="4" max="4" width="11.57421875" style="11" customWidth="1"/>
    <col min="5" max="5" width="7.28125" style="10" customWidth="1"/>
    <col min="6" max="6" width="9.140625" style="12" customWidth="1"/>
    <col min="7" max="7" width="5.7109375" style="10" customWidth="1"/>
    <col min="8" max="8" width="9.140625" style="12" customWidth="1"/>
    <col min="9" max="9" width="5.7109375" style="10" customWidth="1"/>
    <col min="10" max="10" width="9.140625" style="12" customWidth="1"/>
    <col min="11" max="11" width="5.7109375" style="10" customWidth="1"/>
    <col min="12" max="12" width="9.140625" style="12" customWidth="1"/>
    <col min="13" max="14" width="5.7109375" style="10" customWidth="1"/>
    <col min="15" max="15" width="7.28125" style="11" customWidth="1"/>
    <col min="16" max="16384" width="8.8515625" style="11" customWidth="1"/>
  </cols>
  <sheetData>
    <row r="1" spans="2:13" ht="23.25">
      <c r="B1" s="37" t="s">
        <v>29</v>
      </c>
      <c r="E1" s="10" t="s">
        <v>67</v>
      </c>
      <c r="K1" s="75">
        <v>43610</v>
      </c>
      <c r="L1" s="75"/>
      <c r="M1" s="40" t="s">
        <v>14</v>
      </c>
    </row>
    <row r="2" ht="6" customHeight="1" thickBot="1"/>
    <row r="3" spans="1:15" ht="16.5" thickBot="1">
      <c r="A3" s="28" t="s">
        <v>8</v>
      </c>
      <c r="B3" s="31" t="s">
        <v>0</v>
      </c>
      <c r="C3" s="32" t="s">
        <v>1</v>
      </c>
      <c r="D3" s="32" t="s">
        <v>2</v>
      </c>
      <c r="E3" s="33" t="s">
        <v>9</v>
      </c>
      <c r="F3" s="34" t="s">
        <v>71</v>
      </c>
      <c r="G3" s="33" t="s">
        <v>11</v>
      </c>
      <c r="H3" s="34" t="s">
        <v>68</v>
      </c>
      <c r="I3" s="33" t="s">
        <v>12</v>
      </c>
      <c r="J3" s="34" t="s">
        <v>69</v>
      </c>
      <c r="K3" s="33" t="s">
        <v>13</v>
      </c>
      <c r="L3" s="34" t="s">
        <v>70</v>
      </c>
      <c r="M3" s="33" t="s">
        <v>31</v>
      </c>
      <c r="N3" s="36" t="s">
        <v>10</v>
      </c>
      <c r="O3" s="35" t="s">
        <v>3</v>
      </c>
    </row>
    <row r="4" spans="1:17" ht="23.25">
      <c r="A4" s="29"/>
      <c r="B4" s="24" t="s">
        <v>76</v>
      </c>
      <c r="C4" s="17" t="s">
        <v>77</v>
      </c>
      <c r="D4" s="3" t="s">
        <v>17</v>
      </c>
      <c r="E4" s="23">
        <v>2008</v>
      </c>
      <c r="F4" s="18">
        <v>7.66</v>
      </c>
      <c r="G4" s="19">
        <f>IF(F4&lt;&gt;0,RANK(F4,F$4:F$101,1),"")</f>
        <v>5</v>
      </c>
      <c r="H4" s="20">
        <v>1.26</v>
      </c>
      <c r="I4" s="68">
        <f>IF(H4&lt;&gt;0,RANK(H4,H$4:H$101),"")</f>
        <v>1</v>
      </c>
      <c r="J4" s="18">
        <v>8.8</v>
      </c>
      <c r="K4" s="19">
        <f>IF(J4&lt;&gt;0,RANK(J4,J$4:J$101),"")</f>
        <v>1</v>
      </c>
      <c r="L4" s="20">
        <v>9.78</v>
      </c>
      <c r="M4" s="21">
        <f>IF(L4&lt;&gt;0,RANK(L4,L$4:L$101,1),"")</f>
        <v>4</v>
      </c>
      <c r="N4" s="22">
        <f>IF(AND(G4&gt;0,H4&gt;0,I4&gt;0,L4&gt;0),SUM(G4,I4,K4,M4),"-")</f>
        <v>11</v>
      </c>
      <c r="O4" s="23">
        <f>IF(N4&lt;&gt;"-",RANK(N4,N$4:N$101,1),"")</f>
        <v>1</v>
      </c>
      <c r="Q4" s="37"/>
    </row>
    <row r="5" spans="1:15" ht="15">
      <c r="A5" s="30"/>
      <c r="B5" s="25" t="s">
        <v>78</v>
      </c>
      <c r="C5" s="13" t="s">
        <v>53</v>
      </c>
      <c r="D5" s="3" t="s">
        <v>17</v>
      </c>
      <c r="E5" s="14">
        <v>2008</v>
      </c>
      <c r="F5" s="18">
        <v>7.94</v>
      </c>
      <c r="G5" s="19">
        <f>IF(F5&lt;&gt;0,RANK(F5,F$4:F$101,1),"")</f>
        <v>12</v>
      </c>
      <c r="H5" s="20">
        <v>1.23</v>
      </c>
      <c r="I5" s="68">
        <f>IF(H5&lt;&gt;0,RANK(H5,H$4:H$101),"")</f>
        <v>2</v>
      </c>
      <c r="J5" s="18">
        <v>8.78</v>
      </c>
      <c r="K5" s="19">
        <f>IF(J5&lt;&gt;0,RANK(J5,J$4:J$101),"")</f>
        <v>2</v>
      </c>
      <c r="L5" s="20">
        <v>10.57</v>
      </c>
      <c r="M5" s="21">
        <f>IF(L5&lt;&gt;0,RANK(L5,L$4:L$101,1),"")</f>
        <v>13</v>
      </c>
      <c r="N5" s="22">
        <f>IF(AND(G5&gt;0,H5&gt;0,I5&gt;0,L5&gt;0),SUM(G5,I5,K5,M5),"-")</f>
        <v>29</v>
      </c>
      <c r="O5" s="23">
        <f>IF(N5&lt;&gt;"-",RANK(N5,N$4:N$101,1),"")</f>
        <v>2</v>
      </c>
    </row>
    <row r="6" spans="1:15" ht="15">
      <c r="A6" s="29"/>
      <c r="B6" s="25" t="s">
        <v>175</v>
      </c>
      <c r="C6" s="13" t="s">
        <v>92</v>
      </c>
      <c r="D6" s="3" t="s">
        <v>16</v>
      </c>
      <c r="E6" s="14">
        <v>2009</v>
      </c>
      <c r="F6" s="18">
        <v>7.19</v>
      </c>
      <c r="G6" s="19">
        <f>IF(F6&lt;&gt;0,RANK(F6,F$4:F$101,1),"")</f>
        <v>1</v>
      </c>
      <c r="H6" s="20">
        <v>1.17</v>
      </c>
      <c r="I6" s="68">
        <f>IF(H6&lt;&gt;0,RANK(H6,H$4:H$101),"")</f>
        <v>6</v>
      </c>
      <c r="J6" s="18">
        <v>6.35</v>
      </c>
      <c r="K6" s="19">
        <f>IF(J6&lt;&gt;0,RANK(J6,J$4:J$101),"")</f>
        <v>19</v>
      </c>
      <c r="L6" s="20">
        <v>10.16</v>
      </c>
      <c r="M6" s="21">
        <f>IF(L6&lt;&gt;0,RANK(L6,L$4:L$101,1),"")</f>
        <v>9</v>
      </c>
      <c r="N6" s="22">
        <f>IF(AND(G6&gt;0,H6&gt;0,I6&gt;0,L6&gt;0),SUM(G6,I6,K6,M6),"-")</f>
        <v>35</v>
      </c>
      <c r="O6" s="23">
        <f>IF(N6&lt;&gt;"-",RANK(N6,N$4:N$101,1),"")</f>
        <v>3</v>
      </c>
    </row>
    <row r="7" spans="1:15" ht="15">
      <c r="A7" s="29"/>
      <c r="B7" s="25" t="s">
        <v>171</v>
      </c>
      <c r="C7" s="13" t="s">
        <v>61</v>
      </c>
      <c r="D7" s="3" t="s">
        <v>16</v>
      </c>
      <c r="E7" s="14">
        <v>2008</v>
      </c>
      <c r="F7" s="18">
        <v>8.12</v>
      </c>
      <c r="G7" s="19">
        <f>IF(F7&lt;&gt;0,RANK(F7,F$4:F$101,1),"")</f>
        <v>21</v>
      </c>
      <c r="H7" s="20">
        <v>1.17</v>
      </c>
      <c r="I7" s="68">
        <f>IF(H7&lt;&gt;0,RANK(H7,H$4:H$101),"")</f>
        <v>6</v>
      </c>
      <c r="J7" s="18">
        <v>8.68</v>
      </c>
      <c r="K7" s="19">
        <f>IF(J7&lt;&gt;0,RANK(J7,J$4:J$101),"")</f>
        <v>3</v>
      </c>
      <c r="L7" s="20">
        <v>10.93</v>
      </c>
      <c r="M7" s="21">
        <f>IF(L7&lt;&gt;0,RANK(L7,L$4:L$101,1),"")</f>
        <v>20</v>
      </c>
      <c r="N7" s="22">
        <f>IF(AND(G7&gt;0,H7&gt;0,I7&gt;0,L7&gt;0),SUM(G7,I7,K7,M7),"-")</f>
        <v>50</v>
      </c>
      <c r="O7" s="23">
        <f>IF(N7&lt;&gt;"-",RANK(N7,N$4:N$101,1),"")</f>
        <v>4</v>
      </c>
    </row>
    <row r="8" spans="1:15" ht="15">
      <c r="A8" s="30"/>
      <c r="B8" s="25" t="s">
        <v>58</v>
      </c>
      <c r="C8" s="13" t="s">
        <v>59</v>
      </c>
      <c r="D8" s="3" t="s">
        <v>17</v>
      </c>
      <c r="E8" s="14">
        <v>2008</v>
      </c>
      <c r="F8" s="18">
        <v>8.38</v>
      </c>
      <c r="G8" s="19">
        <f>IF(F8&lt;&gt;0,RANK(F8,F$4:F$101,1),"")</f>
        <v>38</v>
      </c>
      <c r="H8" s="20">
        <v>1.23</v>
      </c>
      <c r="I8" s="68">
        <f>IF(H8&lt;&gt;0,RANK(H8,H$4:H$101),"")</f>
        <v>2</v>
      </c>
      <c r="J8" s="18">
        <v>7.15</v>
      </c>
      <c r="K8" s="19">
        <f>IF(J8&lt;&gt;0,RANK(J8,J$4:J$101),"")</f>
        <v>10</v>
      </c>
      <c r="L8" s="20">
        <v>9.36</v>
      </c>
      <c r="M8" s="21">
        <f>IF(L8&lt;&gt;0,RANK(L8,L$4:L$101,1),"")</f>
        <v>2</v>
      </c>
      <c r="N8" s="22">
        <f>IF(AND(G8&gt;0,H8&gt;0,I8&gt;0,L8&gt;0),SUM(G8,I8,K8,M8),"-")</f>
        <v>52</v>
      </c>
      <c r="O8" s="23">
        <f>IF(N8&lt;&gt;"-",RANK(N8,N$4:N$101,1),"")</f>
        <v>5</v>
      </c>
    </row>
    <row r="9" spans="1:15" ht="15">
      <c r="A9" s="29"/>
      <c r="B9" s="25" t="s">
        <v>183</v>
      </c>
      <c r="C9" s="13" t="s">
        <v>142</v>
      </c>
      <c r="D9" s="3" t="s">
        <v>16</v>
      </c>
      <c r="E9" s="14">
        <v>2009</v>
      </c>
      <c r="F9" s="18">
        <v>7.84</v>
      </c>
      <c r="G9" s="19">
        <f>IF(F9&lt;&gt;0,RANK(F9,F$4:F$101,1),"")</f>
        <v>9</v>
      </c>
      <c r="H9" s="20">
        <v>1.08</v>
      </c>
      <c r="I9" s="68">
        <f>IF(H9&lt;&gt;0,RANK(H9,H$4:H$101),"")</f>
        <v>11</v>
      </c>
      <c r="J9" s="18">
        <v>6.4</v>
      </c>
      <c r="K9" s="19">
        <f>IF(J9&lt;&gt;0,RANK(J9,J$4:J$101),"")</f>
        <v>18</v>
      </c>
      <c r="L9" s="20">
        <v>10.65</v>
      </c>
      <c r="M9" s="21">
        <f>IF(L9&lt;&gt;0,RANK(L9,L$4:L$101,1),"")</f>
        <v>16</v>
      </c>
      <c r="N9" s="22">
        <f>IF(AND(G9&gt;0,H9&gt;0,I9&gt;0,L9&gt;0),SUM(G9,I9,K9,M9),"-")</f>
        <v>54</v>
      </c>
      <c r="O9" s="23">
        <f>IF(N9&lt;&gt;"-",RANK(N9,N$4:N$101,1),"")</f>
        <v>6</v>
      </c>
    </row>
    <row r="10" spans="1:15" ht="15">
      <c r="A10" s="30"/>
      <c r="B10" s="25" t="s">
        <v>180</v>
      </c>
      <c r="C10" s="13" t="s">
        <v>143</v>
      </c>
      <c r="D10" s="3" t="s">
        <v>16</v>
      </c>
      <c r="E10" s="14">
        <v>2009</v>
      </c>
      <c r="F10" s="18">
        <v>8.09</v>
      </c>
      <c r="G10" s="19">
        <f>IF(F10&lt;&gt;0,RANK(F10,F$4:F$101,1),"")</f>
        <v>19</v>
      </c>
      <c r="H10" s="20">
        <v>1.2</v>
      </c>
      <c r="I10" s="68">
        <f>IF(H10&lt;&gt;0,RANK(H10,H$4:H$101),"")</f>
        <v>5</v>
      </c>
      <c r="J10" s="18">
        <v>7.87</v>
      </c>
      <c r="K10" s="19">
        <f>IF(J10&lt;&gt;0,RANK(J10,J$4:J$101),"")</f>
        <v>6</v>
      </c>
      <c r="L10" s="20">
        <v>11.03</v>
      </c>
      <c r="M10" s="21">
        <f>IF(L10&lt;&gt;0,RANK(L10,L$4:L$101,1),"")</f>
        <v>25</v>
      </c>
      <c r="N10" s="22">
        <f>IF(AND(G10&gt;0,H10&gt;0,I10&gt;0,L10&gt;0),SUM(G10,I10,K10,M10),"-")</f>
        <v>55</v>
      </c>
      <c r="O10" s="23">
        <f>IF(N10&lt;&gt;"-",RANK(N10,N$4:N$101,1),"")</f>
        <v>7</v>
      </c>
    </row>
    <row r="11" spans="1:15" ht="15">
      <c r="A11" s="29"/>
      <c r="B11" s="25" t="s">
        <v>179</v>
      </c>
      <c r="C11" s="13" t="s">
        <v>167</v>
      </c>
      <c r="D11" s="3" t="s">
        <v>16</v>
      </c>
      <c r="E11" s="14">
        <v>2008</v>
      </c>
      <c r="F11" s="18">
        <v>8.36</v>
      </c>
      <c r="G11" s="19">
        <f>IF(F11&lt;&gt;0,RANK(F11,F$4:F$101,1),"")</f>
        <v>34</v>
      </c>
      <c r="H11" s="20">
        <v>1.23</v>
      </c>
      <c r="I11" s="68">
        <f>IF(H11&lt;&gt;0,RANK(H11,H$4:H$101),"")</f>
        <v>2</v>
      </c>
      <c r="J11" s="18">
        <v>7.24</v>
      </c>
      <c r="K11" s="19">
        <f>IF(J11&lt;&gt;0,RANK(J11,J$4:J$101),"")</f>
        <v>9</v>
      </c>
      <c r="L11" s="20">
        <v>10.39</v>
      </c>
      <c r="M11" s="21">
        <f>IF(L11&lt;&gt;0,RANK(L11,L$4:L$101,1),"")</f>
        <v>11</v>
      </c>
      <c r="N11" s="22">
        <f>IF(AND(G11&gt;0,H11&gt;0,I11&gt;0,L11&gt;0),SUM(G11,I11,K11,M11),"-")</f>
        <v>56</v>
      </c>
      <c r="O11" s="23">
        <f>IF(N11&lt;&gt;"-",RANK(N11,N$4:N$101,1),"")</f>
        <v>8</v>
      </c>
    </row>
    <row r="12" spans="1:15" ht="15">
      <c r="A12" s="30"/>
      <c r="B12" s="25" t="s">
        <v>64</v>
      </c>
      <c r="C12" s="13" t="s">
        <v>47</v>
      </c>
      <c r="D12" s="3" t="s">
        <v>17</v>
      </c>
      <c r="E12" s="14">
        <v>2008</v>
      </c>
      <c r="F12" s="18">
        <v>7.7</v>
      </c>
      <c r="G12" s="19">
        <f>IF(F12&lt;&gt;0,RANK(F12,F$4:F$101,1),"")</f>
        <v>6</v>
      </c>
      <c r="H12" s="20">
        <v>0.99</v>
      </c>
      <c r="I12" s="68">
        <f>IF(H12&lt;&gt;0,RANK(H12,H$4:H$101),"")</f>
        <v>37</v>
      </c>
      <c r="J12" s="18">
        <v>7</v>
      </c>
      <c r="K12" s="19">
        <f>IF(J12&lt;&gt;0,RANK(J12,J$4:J$101),"")</f>
        <v>12</v>
      </c>
      <c r="L12" s="20">
        <v>9.84</v>
      </c>
      <c r="M12" s="21">
        <f>IF(L12&lt;&gt;0,RANK(L12,L$4:L$101,1),"")</f>
        <v>5</v>
      </c>
      <c r="N12" s="22">
        <f>IF(AND(G12&gt;0,H12&gt;0,I12&gt;0,L12&gt;0),SUM(G12,I12,K12,M12),"-")</f>
        <v>60</v>
      </c>
      <c r="O12" s="23">
        <f>IF(N12&lt;&gt;"-",RANK(N12,N$4:N$101,1),"")</f>
        <v>9</v>
      </c>
    </row>
    <row r="13" spans="1:15" ht="15">
      <c r="A13" s="29"/>
      <c r="B13" s="25" t="s">
        <v>98</v>
      </c>
      <c r="C13" s="13" t="s">
        <v>99</v>
      </c>
      <c r="D13" s="3" t="s">
        <v>86</v>
      </c>
      <c r="E13" s="14">
        <v>2008</v>
      </c>
      <c r="F13" s="18">
        <v>7.75</v>
      </c>
      <c r="G13" s="19">
        <f>IF(F13&lt;&gt;0,RANK(F13,F$4:F$101,1),"")</f>
        <v>7</v>
      </c>
      <c r="H13" s="20">
        <v>1.08</v>
      </c>
      <c r="I13" s="68">
        <f>IF(H13&lt;&gt;0,RANK(H13,H$4:H$101),"")</f>
        <v>11</v>
      </c>
      <c r="J13" s="18">
        <v>6.58</v>
      </c>
      <c r="K13" s="19">
        <f>IF(J13&lt;&gt;0,RANK(J13,J$4:J$101),"")</f>
        <v>17</v>
      </c>
      <c r="L13" s="20">
        <v>11.06</v>
      </c>
      <c r="M13" s="21">
        <f>IF(L13&lt;&gt;0,RANK(L13,L$4:L$101,1),"")</f>
        <v>27</v>
      </c>
      <c r="N13" s="22">
        <f>IF(AND(G13&gt;0,H13&gt;0,I13&gt;0,L13&gt;0),SUM(G13,I13,K13,M13),"-")</f>
        <v>62</v>
      </c>
      <c r="O13" s="23">
        <f>IF(N13&lt;&gt;"-",RANK(N13,N$4:N$101,1),"")</f>
        <v>10</v>
      </c>
    </row>
    <row r="14" spans="1:15" ht="15">
      <c r="A14" s="30"/>
      <c r="B14" s="25" t="s">
        <v>79</v>
      </c>
      <c r="C14" s="13" t="s">
        <v>63</v>
      </c>
      <c r="D14" s="3" t="s">
        <v>17</v>
      </c>
      <c r="E14" s="14">
        <v>2008</v>
      </c>
      <c r="F14" s="18">
        <v>7.47</v>
      </c>
      <c r="G14" s="19">
        <f>IF(F14&lt;&gt;0,RANK(F14,F$4:F$101,1),"")</f>
        <v>2</v>
      </c>
      <c r="H14" s="20">
        <v>0.93</v>
      </c>
      <c r="I14" s="68">
        <f>IF(H14&lt;&gt;0,RANK(H14,H$4:H$101),"")</f>
        <v>46</v>
      </c>
      <c r="J14" s="18">
        <v>7.15</v>
      </c>
      <c r="K14" s="19">
        <f>IF(J14&lt;&gt;0,RANK(J14,J$4:J$101),"")</f>
        <v>10</v>
      </c>
      <c r="L14" s="20">
        <v>10.09</v>
      </c>
      <c r="M14" s="21">
        <f>IF(L14&lt;&gt;0,RANK(L14,L$4:L$101,1),"")</f>
        <v>7</v>
      </c>
      <c r="N14" s="22">
        <f>IF(AND(G14&gt;0,H14&gt;0,I14&gt;0,L14&gt;0),SUM(G14,I14,K14,M14),"-")</f>
        <v>65</v>
      </c>
      <c r="O14" s="23">
        <f>IF(N14&lt;&gt;"-",RANK(N14,N$4:N$101,1),"")</f>
        <v>11</v>
      </c>
    </row>
    <row r="15" spans="1:15" ht="15">
      <c r="A15" s="29"/>
      <c r="B15" s="25" t="s">
        <v>100</v>
      </c>
      <c r="C15" s="13" t="s">
        <v>57</v>
      </c>
      <c r="D15" s="3" t="s">
        <v>86</v>
      </c>
      <c r="E15" s="14">
        <v>2009</v>
      </c>
      <c r="F15" s="18">
        <v>8</v>
      </c>
      <c r="G15" s="19">
        <f>IF(F15&lt;&gt;0,RANK(F15,F$4:F$101,1),"")</f>
        <v>14</v>
      </c>
      <c r="H15" s="20">
        <v>1.05</v>
      </c>
      <c r="I15" s="68">
        <f>IF(H15&lt;&gt;0,RANK(H15,H$4:H$101),"")</f>
        <v>17</v>
      </c>
      <c r="J15" s="18">
        <v>6.25</v>
      </c>
      <c r="K15" s="19">
        <f>IF(J15&lt;&gt;0,RANK(J15,J$4:J$101),"")</f>
        <v>20</v>
      </c>
      <c r="L15" s="20">
        <v>10.62</v>
      </c>
      <c r="M15" s="21">
        <f>IF(L15&lt;&gt;0,RANK(L15,L$4:L$101,1),"")</f>
        <v>14</v>
      </c>
      <c r="N15" s="22">
        <f>IF(AND(G15&gt;0,H15&gt;0,I15&gt;0,L15&gt;0),SUM(G15,I15,K15,M15),"-")</f>
        <v>65</v>
      </c>
      <c r="O15" s="23">
        <f>IF(N15&lt;&gt;"-",RANK(N15,N$4:N$101,1),"")</f>
        <v>11</v>
      </c>
    </row>
    <row r="16" spans="1:15" ht="15">
      <c r="A16" s="30"/>
      <c r="B16" s="25" t="s">
        <v>177</v>
      </c>
      <c r="C16" s="13" t="s">
        <v>53</v>
      </c>
      <c r="D16" s="3" t="s">
        <v>16</v>
      </c>
      <c r="E16" s="14">
        <v>2008</v>
      </c>
      <c r="F16" s="18">
        <v>7.93</v>
      </c>
      <c r="G16" s="19">
        <f>IF(F16&lt;&gt;0,RANK(F16,F$4:F$101,1),"")</f>
        <v>11</v>
      </c>
      <c r="H16" s="20">
        <v>1.08</v>
      </c>
      <c r="I16" s="68">
        <f>IF(H16&lt;&gt;0,RANK(H16,H$4:H$101),"")</f>
        <v>11</v>
      </c>
      <c r="J16" s="18">
        <v>5.72</v>
      </c>
      <c r="K16" s="19">
        <f>IF(J16&lt;&gt;0,RANK(J16,J$4:J$101),"")</f>
        <v>30</v>
      </c>
      <c r="L16" s="20">
        <v>10.62</v>
      </c>
      <c r="M16" s="21">
        <f>IF(L16&lt;&gt;0,RANK(L16,L$4:L$101,1),"")</f>
        <v>14</v>
      </c>
      <c r="N16" s="22">
        <f>IF(AND(G16&gt;0,H16&gt;0,I16&gt;0,L16&gt;0),SUM(G16,I16,K16,M16),"-")</f>
        <v>66</v>
      </c>
      <c r="O16" s="23">
        <f>IF(N16&lt;&gt;"-",RANK(N16,N$4:N$101,1),"")</f>
        <v>13</v>
      </c>
    </row>
    <row r="17" spans="1:15" ht="15">
      <c r="A17" s="29"/>
      <c r="B17" s="25" t="s">
        <v>144</v>
      </c>
      <c r="C17" s="13" t="s">
        <v>145</v>
      </c>
      <c r="D17" s="3" t="s">
        <v>17</v>
      </c>
      <c r="E17" s="14">
        <v>2008</v>
      </c>
      <c r="F17" s="18">
        <v>8.41</v>
      </c>
      <c r="G17" s="19">
        <f>IF(F17&lt;&gt;0,RANK(F17,F$4:F$101,1),"")</f>
        <v>41</v>
      </c>
      <c r="H17" s="20">
        <v>1.05</v>
      </c>
      <c r="I17" s="68">
        <f>IF(H17&lt;&gt;0,RANK(H17,H$4:H$101),"")</f>
        <v>17</v>
      </c>
      <c r="J17" s="18">
        <v>8.61</v>
      </c>
      <c r="K17" s="19">
        <f>IF(J17&lt;&gt;0,RANK(J17,J$4:J$101),"")</f>
        <v>4</v>
      </c>
      <c r="L17" s="20">
        <v>10.14</v>
      </c>
      <c r="M17" s="21">
        <f>IF(L17&lt;&gt;0,RANK(L17,L$4:L$101,1),"")</f>
        <v>8</v>
      </c>
      <c r="N17" s="22">
        <f>IF(AND(G17&gt;0,H17&gt;0,I17&gt;0,L17&gt;0),SUM(G17,I17,K17,M17),"-")</f>
        <v>70</v>
      </c>
      <c r="O17" s="23">
        <f>IF(N17&lt;&gt;"-",RANK(N17,N$4:N$101,1),"")</f>
        <v>14</v>
      </c>
    </row>
    <row r="18" spans="1:15" ht="15">
      <c r="A18" s="30"/>
      <c r="B18" s="27" t="s">
        <v>62</v>
      </c>
      <c r="C18" s="16" t="s">
        <v>57</v>
      </c>
      <c r="D18" s="3" t="s">
        <v>17</v>
      </c>
      <c r="E18" s="39">
        <v>2008</v>
      </c>
      <c r="F18" s="18">
        <v>8.15</v>
      </c>
      <c r="G18" s="19">
        <f>IF(F18&lt;&gt;0,RANK(F18,F$4:F$101,1),"")</f>
        <v>24</v>
      </c>
      <c r="H18" s="20">
        <v>1.05</v>
      </c>
      <c r="I18" s="68">
        <f>IF(H18&lt;&gt;0,RANK(H18,H$4:H$101),"")</f>
        <v>17</v>
      </c>
      <c r="J18" s="18">
        <v>7.46</v>
      </c>
      <c r="K18" s="19">
        <f>IF(J18&lt;&gt;0,RANK(J18,J$4:J$101),"")</f>
        <v>8</v>
      </c>
      <c r="L18" s="20">
        <v>10.98</v>
      </c>
      <c r="M18" s="21">
        <f>IF(L18&lt;&gt;0,RANK(L18,L$4:L$101,1),"")</f>
        <v>21</v>
      </c>
      <c r="N18" s="22">
        <f>IF(AND(G18&gt;0,H18&gt;0,I18&gt;0,L18&gt;0),SUM(G18,I18,K18,M18),"-")</f>
        <v>70</v>
      </c>
      <c r="O18" s="23">
        <f>IF(N18&lt;&gt;"-",RANK(N18,N$4:N$101,1),"")</f>
        <v>14</v>
      </c>
    </row>
    <row r="19" spans="1:15" ht="15">
      <c r="A19" s="29"/>
      <c r="B19" s="25" t="s">
        <v>82</v>
      </c>
      <c r="C19" s="13" t="s">
        <v>57</v>
      </c>
      <c r="D19" s="3" t="s">
        <v>17</v>
      </c>
      <c r="E19" s="14">
        <v>2008</v>
      </c>
      <c r="F19" s="18">
        <v>8.05</v>
      </c>
      <c r="G19" s="19">
        <f>IF(F19&lt;&gt;0,RANK(F19,F$4:F$101,1),"")</f>
        <v>17</v>
      </c>
      <c r="H19" s="20">
        <v>1.08</v>
      </c>
      <c r="I19" s="68">
        <f>IF(H19&lt;&gt;0,RANK(H19,H$4:H$101),"")</f>
        <v>11</v>
      </c>
      <c r="J19" s="18">
        <v>5.12</v>
      </c>
      <c r="K19" s="19">
        <f>IF(J19&lt;&gt;0,RANK(J19,J$4:J$101),"")</f>
        <v>39</v>
      </c>
      <c r="L19" s="20">
        <v>10.03</v>
      </c>
      <c r="M19" s="21">
        <f>IF(L19&lt;&gt;0,RANK(L19,L$4:L$101,1),"")</f>
        <v>6</v>
      </c>
      <c r="N19" s="22">
        <f>IF(AND(G19&gt;0,H19&gt;0,I19&gt;0,L19&gt;0),SUM(G19,I19,K19,M19),"-")</f>
        <v>73</v>
      </c>
      <c r="O19" s="23">
        <f>IF(N19&lt;&gt;"-",RANK(N19,N$4:N$101,1),"")</f>
        <v>16</v>
      </c>
    </row>
    <row r="20" spans="1:15" ht="15">
      <c r="A20" s="30"/>
      <c r="B20" s="25" t="s">
        <v>48</v>
      </c>
      <c r="C20" s="13" t="s">
        <v>37</v>
      </c>
      <c r="D20" s="3" t="s">
        <v>17</v>
      </c>
      <c r="E20" s="14">
        <v>2009</v>
      </c>
      <c r="F20" s="18">
        <v>7.94</v>
      </c>
      <c r="G20" s="19">
        <f>IF(F20&lt;&gt;0,RANK(F20,F$4:F$101,1),"")</f>
        <v>12</v>
      </c>
      <c r="H20" s="20">
        <v>1.05</v>
      </c>
      <c r="I20" s="68">
        <f>IF(H20&lt;&gt;0,RANK(H20,H$4:H$101),"")</f>
        <v>17</v>
      </c>
      <c r="J20" s="18">
        <v>5.54</v>
      </c>
      <c r="K20" s="19">
        <f>IF(J20&lt;&gt;0,RANK(J20,J$4:J$101),"")</f>
        <v>34</v>
      </c>
      <c r="L20" s="20">
        <v>10.44</v>
      </c>
      <c r="M20" s="21">
        <f>IF(L20&lt;&gt;0,RANK(L20,L$4:L$101,1),"")</f>
        <v>12</v>
      </c>
      <c r="N20" s="22">
        <f>IF(AND(G20&gt;0,H20&gt;0,I20&gt;0,L20&gt;0),SUM(G20,I20,K20,M20),"-")</f>
        <v>75</v>
      </c>
      <c r="O20" s="23">
        <f>IF(N20&lt;&gt;"-",RANK(N20,N$4:N$101,1),"")</f>
        <v>17</v>
      </c>
    </row>
    <row r="21" spans="1:15" ht="15">
      <c r="A21" s="29"/>
      <c r="B21" s="25" t="s">
        <v>80</v>
      </c>
      <c r="C21" s="13" t="s">
        <v>81</v>
      </c>
      <c r="D21" s="3" t="s">
        <v>17</v>
      </c>
      <c r="E21" s="14">
        <v>2008</v>
      </c>
      <c r="F21" s="18">
        <v>8.37</v>
      </c>
      <c r="G21" s="19">
        <f>IF(F21&lt;&gt;0,RANK(F21,F$4:F$101,1),"")</f>
        <v>36</v>
      </c>
      <c r="H21" s="20">
        <v>1.14</v>
      </c>
      <c r="I21" s="68">
        <f>IF(H21&lt;&gt;0,RANK(H21,H$4:H$101),"")</f>
        <v>8</v>
      </c>
      <c r="J21" s="18">
        <v>5.81</v>
      </c>
      <c r="K21" s="19">
        <f>IF(J21&lt;&gt;0,RANK(J21,J$4:J$101),"")</f>
        <v>28</v>
      </c>
      <c r="L21" s="20">
        <v>9.75</v>
      </c>
      <c r="M21" s="21">
        <f>IF(L21&lt;&gt;0,RANK(L21,L$4:L$101,1),"")</f>
        <v>3</v>
      </c>
      <c r="N21" s="22">
        <f>IF(AND(G21&gt;0,H21&gt;0,I21&gt;0,L21&gt;0),SUM(G21,I21,K21,M21),"-")</f>
        <v>75</v>
      </c>
      <c r="O21" s="23">
        <f>IF(N21&lt;&gt;"-",RANK(N21,N$4:N$101,1),"")</f>
        <v>17</v>
      </c>
    </row>
    <row r="22" spans="1:15" ht="15">
      <c r="A22" s="30"/>
      <c r="B22" s="25" t="s">
        <v>176</v>
      </c>
      <c r="C22" s="13" t="s">
        <v>51</v>
      </c>
      <c r="D22" s="3" t="s">
        <v>16</v>
      </c>
      <c r="E22" s="14">
        <v>2008</v>
      </c>
      <c r="F22" s="18">
        <v>7.56</v>
      </c>
      <c r="G22" s="19">
        <f>IF(F22&lt;&gt;0,RANK(F22,F$4:F$101,1),"")</f>
        <v>4</v>
      </c>
      <c r="H22" s="20">
        <v>1.08</v>
      </c>
      <c r="I22" s="68">
        <f>IF(H22&lt;&gt;0,RANK(H22,H$4:H$101),"")</f>
        <v>11</v>
      </c>
      <c r="J22" s="18">
        <v>5.45</v>
      </c>
      <c r="K22" s="19">
        <f>IF(J22&lt;&gt;0,RANK(J22,J$4:J$101),"")</f>
        <v>35</v>
      </c>
      <c r="L22" s="20">
        <v>11.14</v>
      </c>
      <c r="M22" s="21">
        <f>IF(L22&lt;&gt;0,RANK(L22,L$4:L$101,1),"")</f>
        <v>29</v>
      </c>
      <c r="N22" s="22">
        <f>IF(AND(G22&gt;0,H22&gt;0,I22&gt;0,L22&gt;0),SUM(G22,I22,K22,M22),"-")</f>
        <v>79</v>
      </c>
      <c r="O22" s="23">
        <f>IF(N22&lt;&gt;"-",RANK(N22,N$4:N$101,1),"")</f>
        <v>19</v>
      </c>
    </row>
    <row r="23" spans="1:15" ht="15">
      <c r="A23" s="29"/>
      <c r="B23" s="25" t="s">
        <v>211</v>
      </c>
      <c r="C23" s="13" t="s">
        <v>36</v>
      </c>
      <c r="D23" s="3" t="s">
        <v>19</v>
      </c>
      <c r="E23" s="14">
        <v>2008</v>
      </c>
      <c r="F23" s="18">
        <v>8.27</v>
      </c>
      <c r="G23" s="19">
        <f>IF(F23&lt;&gt;0,RANK(F23,F$4:F$101,1),"")</f>
        <v>28</v>
      </c>
      <c r="H23" s="20">
        <v>1.05</v>
      </c>
      <c r="I23" s="68">
        <f>IF(H23&lt;&gt;0,RANK(H23,H$4:H$101),"")</f>
        <v>17</v>
      </c>
      <c r="J23" s="18">
        <v>7.86</v>
      </c>
      <c r="K23" s="19">
        <f>IF(J23&lt;&gt;0,RANK(J23,J$4:J$101),"")</f>
        <v>7</v>
      </c>
      <c r="L23" s="20">
        <v>11.13</v>
      </c>
      <c r="M23" s="21">
        <f>IF(L23&lt;&gt;0,RANK(L23,L$4:L$101,1),"")</f>
        <v>28</v>
      </c>
      <c r="N23" s="22">
        <f>IF(AND(G23&gt;0,H23&gt;0,I23&gt;0,L23&gt;0),SUM(G23,I23,K23,M23),"-")</f>
        <v>80</v>
      </c>
      <c r="O23" s="23">
        <f>IF(N23&lt;&gt;"-",RANK(N23,N$4:N$101,1),"")</f>
        <v>20</v>
      </c>
    </row>
    <row r="24" spans="1:15" ht="15">
      <c r="A24" s="30"/>
      <c r="B24" s="25" t="s">
        <v>194</v>
      </c>
      <c r="C24" s="13" t="s">
        <v>195</v>
      </c>
      <c r="D24" s="3" t="s">
        <v>30</v>
      </c>
      <c r="E24" s="14">
        <v>2008</v>
      </c>
      <c r="F24" s="18">
        <v>8.27</v>
      </c>
      <c r="G24" s="19">
        <f>IF(F24&lt;&gt;0,RANK(F24,F$4:F$101,1),"")</f>
        <v>28</v>
      </c>
      <c r="H24" s="20">
        <v>1.05</v>
      </c>
      <c r="I24" s="68">
        <f>IF(H24&lt;&gt;0,RANK(H24,H$4:H$101),"")</f>
        <v>17</v>
      </c>
      <c r="J24" s="18">
        <v>6.74</v>
      </c>
      <c r="K24" s="19">
        <f>IF(J24&lt;&gt;0,RANK(J24,J$4:J$101),"")</f>
        <v>14</v>
      </c>
      <c r="L24" s="20">
        <v>11.01</v>
      </c>
      <c r="M24" s="21">
        <f>IF(L24&lt;&gt;0,RANK(L24,L$4:L$101,1),"")</f>
        <v>22</v>
      </c>
      <c r="N24" s="22">
        <f>IF(AND(G24&gt;0,H24&gt;0,I24&gt;0,L24&gt;0),SUM(G24,I24,K24,M24),"-")</f>
        <v>81</v>
      </c>
      <c r="O24" s="23">
        <f>IF(N24&lt;&gt;"-",RANK(N24,N$4:N$101,1),"")</f>
        <v>21</v>
      </c>
    </row>
    <row r="25" spans="1:15" ht="15">
      <c r="A25" s="29"/>
      <c r="B25" s="26" t="s">
        <v>101</v>
      </c>
      <c r="C25" s="15" t="s">
        <v>102</v>
      </c>
      <c r="D25" s="3" t="s">
        <v>86</v>
      </c>
      <c r="E25" s="38">
        <v>2008</v>
      </c>
      <c r="F25" s="18">
        <v>7.8</v>
      </c>
      <c r="G25" s="19">
        <f>IF(F25&lt;&gt;0,RANK(F25,F$4:F$101,1),"")</f>
        <v>8</v>
      </c>
      <c r="H25" s="20">
        <v>1.05</v>
      </c>
      <c r="I25" s="68">
        <f>IF(H25&lt;&gt;0,RANK(H25,H$4:H$101),"")</f>
        <v>17</v>
      </c>
      <c r="J25" s="18">
        <v>4.86</v>
      </c>
      <c r="K25" s="19">
        <f>IF(J25&lt;&gt;0,RANK(J25,J$4:J$101),"")</f>
        <v>43</v>
      </c>
      <c r="L25" s="20">
        <v>10.71</v>
      </c>
      <c r="M25" s="21">
        <f>IF(L25&lt;&gt;0,RANK(L25,L$4:L$101,1),"")</f>
        <v>17</v>
      </c>
      <c r="N25" s="22">
        <f>IF(AND(G25&gt;0,H25&gt;0,I25&gt;0,L25&gt;0),SUM(G25,I25,K25,M25),"-")</f>
        <v>85</v>
      </c>
      <c r="O25" s="23">
        <f>IF(N25&lt;&gt;"-",RANK(N25,N$4:N$101,1),"")</f>
        <v>22</v>
      </c>
    </row>
    <row r="26" spans="1:15" ht="15">
      <c r="A26" s="30"/>
      <c r="B26" s="25" t="s">
        <v>210</v>
      </c>
      <c r="C26" s="13" t="s">
        <v>61</v>
      </c>
      <c r="D26" s="3" t="s">
        <v>19</v>
      </c>
      <c r="E26" s="14">
        <v>2008</v>
      </c>
      <c r="F26" s="18">
        <v>8</v>
      </c>
      <c r="G26" s="19">
        <f>IF(F26&lt;&gt;0,RANK(F26,F$4:F$101,1),"")</f>
        <v>14</v>
      </c>
      <c r="H26" s="20">
        <v>1.02</v>
      </c>
      <c r="I26" s="68">
        <f>IF(H26&lt;&gt;0,RANK(H26,H$4:H$101),"")</f>
        <v>30</v>
      </c>
      <c r="J26" s="18">
        <v>6.63</v>
      </c>
      <c r="K26" s="19">
        <f>IF(J26&lt;&gt;0,RANK(J26,J$4:J$101),"")</f>
        <v>16</v>
      </c>
      <c r="L26" s="20">
        <v>11.22</v>
      </c>
      <c r="M26" s="21">
        <f>IF(L26&lt;&gt;0,RANK(L26,L$4:L$101,1),"")</f>
        <v>31</v>
      </c>
      <c r="N26" s="22">
        <f>IF(AND(G26&gt;0,H26&gt;0,I26&gt;0,L26&gt;0),SUM(G26,I26,K26,M26),"-")</f>
        <v>91</v>
      </c>
      <c r="O26" s="23">
        <f>IF(N26&lt;&gt;"-",RANK(N26,N$4:N$101,1),"")</f>
        <v>23</v>
      </c>
    </row>
    <row r="27" spans="1:15" ht="15">
      <c r="A27" s="29"/>
      <c r="B27" s="25" t="s">
        <v>212</v>
      </c>
      <c r="C27" s="13" t="s">
        <v>213</v>
      </c>
      <c r="D27" s="3" t="s">
        <v>19</v>
      </c>
      <c r="E27" s="14">
        <v>2008</v>
      </c>
      <c r="F27" s="18">
        <v>8.66</v>
      </c>
      <c r="G27" s="19">
        <f>IF(F27&lt;&gt;0,RANK(F27,F$4:F$101,1),"")</f>
        <v>44</v>
      </c>
      <c r="H27" s="20">
        <v>1.14</v>
      </c>
      <c r="I27" s="68">
        <f>IF(H27&lt;&gt;0,RANK(H27,H$4:H$101),"")</f>
        <v>8</v>
      </c>
      <c r="J27" s="18">
        <v>6.67</v>
      </c>
      <c r="K27" s="19">
        <f>IF(J27&lt;&gt;0,RANK(J27,J$4:J$101),"")</f>
        <v>15</v>
      </c>
      <c r="L27" s="20">
        <v>11.03</v>
      </c>
      <c r="M27" s="21">
        <f>IF(L27&lt;&gt;0,RANK(L27,L$4:L$101,1),"")</f>
        <v>25</v>
      </c>
      <c r="N27" s="22">
        <f>IF(AND(G27&gt;0,H27&gt;0,I27&gt;0,L27&gt;0),SUM(G27,I27,K27,M27),"-")</f>
        <v>92</v>
      </c>
      <c r="O27" s="23">
        <f>IF(N27&lt;&gt;"-",RANK(N27,N$4:N$101,1),"")</f>
        <v>24</v>
      </c>
    </row>
    <row r="28" spans="1:15" ht="15">
      <c r="A28" s="30"/>
      <c r="B28" s="25" t="s">
        <v>193</v>
      </c>
      <c r="C28" s="13" t="s">
        <v>167</v>
      </c>
      <c r="D28" s="3" t="s">
        <v>30</v>
      </c>
      <c r="E28" s="14">
        <v>2009</v>
      </c>
      <c r="F28" s="18">
        <v>8.13</v>
      </c>
      <c r="G28" s="19">
        <f>IF(F28&lt;&gt;0,RANK(F28,F$4:F$101,1),"")</f>
        <v>22</v>
      </c>
      <c r="H28" s="20">
        <v>1.05</v>
      </c>
      <c r="I28" s="68">
        <f>IF(H28&lt;&gt;0,RANK(H28,H$4:H$101),"")</f>
        <v>17</v>
      </c>
      <c r="J28" s="18">
        <v>6.21</v>
      </c>
      <c r="K28" s="19">
        <f>IF(J28&lt;&gt;0,RANK(J28,J$4:J$101),"")</f>
        <v>21</v>
      </c>
      <c r="L28" s="20">
        <v>11.26</v>
      </c>
      <c r="M28" s="21">
        <f>IF(L28&lt;&gt;0,RANK(L28,L$4:L$101,1),"")</f>
        <v>32</v>
      </c>
      <c r="N28" s="22">
        <f>IF(AND(G28&gt;0,H28&gt;0,I28&gt;0,L28&gt;0),SUM(G28,I28,K28,M28),"-")</f>
        <v>92</v>
      </c>
      <c r="O28" s="23">
        <f>IF(N28&lt;&gt;"-",RANK(N28,N$4:N$101,1),"")</f>
        <v>24</v>
      </c>
    </row>
    <row r="29" spans="1:15" ht="15">
      <c r="A29" s="29"/>
      <c r="B29" s="25" t="s">
        <v>178</v>
      </c>
      <c r="C29" s="13" t="s">
        <v>47</v>
      </c>
      <c r="D29" s="3" t="s">
        <v>16</v>
      </c>
      <c r="E29" s="14">
        <v>2008</v>
      </c>
      <c r="F29" s="18">
        <v>7.49</v>
      </c>
      <c r="G29" s="19">
        <f>IF(F29&lt;&gt;0,RANK(F29,F$4:F$101,1),"")</f>
        <v>3</v>
      </c>
      <c r="H29" s="20">
        <v>0.96</v>
      </c>
      <c r="I29" s="68">
        <f>IF(H29&lt;&gt;0,RANK(H29,H$4:H$101),"")</f>
        <v>40</v>
      </c>
      <c r="J29" s="18">
        <v>4.86</v>
      </c>
      <c r="K29" s="19">
        <f>IF(J29&lt;&gt;0,RANK(J29,J$4:J$101),"")</f>
        <v>43</v>
      </c>
      <c r="L29" s="20">
        <v>10.29</v>
      </c>
      <c r="M29" s="21">
        <f>IF(L29&lt;&gt;0,RANK(L29,L$4:L$101,1),"")</f>
        <v>10</v>
      </c>
      <c r="N29" s="22">
        <f>IF(AND(G29&gt;0,H29&gt;0,I29&gt;0,L29&gt;0),SUM(G29,I29,K29,M29),"-")</f>
        <v>96</v>
      </c>
      <c r="O29" s="23">
        <f>IF(N29&lt;&gt;"-",RANK(N29,N$4:N$101,1),"")</f>
        <v>26</v>
      </c>
    </row>
    <row r="30" spans="1:15" ht="15">
      <c r="A30" s="30"/>
      <c r="B30" s="25" t="s">
        <v>246</v>
      </c>
      <c r="C30" s="13" t="s">
        <v>241</v>
      </c>
      <c r="D30" s="3" t="s">
        <v>17</v>
      </c>
      <c r="E30" s="14">
        <v>2009</v>
      </c>
      <c r="F30" s="18">
        <v>8.1</v>
      </c>
      <c r="G30" s="19">
        <f>IF(F30&lt;&gt;0,RANK(F30,F$4:F$101,1),"")</f>
        <v>20</v>
      </c>
      <c r="H30" s="20">
        <v>1.08</v>
      </c>
      <c r="I30" s="68">
        <f>IF(H30&lt;&gt;0,RANK(H30,H$4:H$101),"")</f>
        <v>11</v>
      </c>
      <c r="J30" s="18">
        <v>4.02</v>
      </c>
      <c r="K30" s="19">
        <f>IF(J30&lt;&gt;0,RANK(J30,J$4:J$101),"")</f>
        <v>49</v>
      </c>
      <c r="L30" s="20">
        <v>10.83</v>
      </c>
      <c r="M30" s="21">
        <f>IF(L30&lt;&gt;0,RANK(L30,L$4:L$101,1),"")</f>
        <v>18</v>
      </c>
      <c r="N30" s="22">
        <f>IF(AND(G30&gt;0,H30&gt;0,I30&gt;0,L30&gt;0),SUM(G30,I30,K30,M30),"-")</f>
        <v>98</v>
      </c>
      <c r="O30" s="23">
        <f>IF(N30&lt;&gt;"-",RANK(N30,N$4:N$101,1),"")</f>
        <v>27</v>
      </c>
    </row>
    <row r="31" spans="1:15" ht="15">
      <c r="A31" s="30"/>
      <c r="B31" s="25" t="s">
        <v>65</v>
      </c>
      <c r="C31" s="13" t="s">
        <v>35</v>
      </c>
      <c r="D31" s="3" t="s">
        <v>17</v>
      </c>
      <c r="E31" s="14">
        <v>2008</v>
      </c>
      <c r="F31" s="18">
        <v>8.21</v>
      </c>
      <c r="G31" s="19">
        <f>IF(F31&lt;&gt;0,RANK(F31,F$4:F$101,1),"")</f>
        <v>25</v>
      </c>
      <c r="H31" s="20">
        <v>1.05</v>
      </c>
      <c r="I31" s="68">
        <f>IF(H31&lt;&gt;0,RANK(H31,H$4:H$101),"")</f>
        <v>17</v>
      </c>
      <c r="J31" s="18">
        <v>5.6</v>
      </c>
      <c r="K31" s="19">
        <f>IF(J31&lt;&gt;0,RANK(J31,J$4:J$101),"")</f>
        <v>32</v>
      </c>
      <c r="L31" s="20">
        <v>11.02</v>
      </c>
      <c r="M31" s="21">
        <f>IF(L31&lt;&gt;0,RANK(L31,L$4:L$101,1),"")</f>
        <v>24</v>
      </c>
      <c r="N31" s="22">
        <f>IF(AND(G31&gt;0,H31&gt;0,I31&gt;0,L31&gt;0),SUM(G31,I31,K31,M31),"-")</f>
        <v>98</v>
      </c>
      <c r="O31" s="23">
        <f>IF(N31&lt;&gt;"-",RANK(N31,N$4:N$101,1),"")</f>
        <v>27</v>
      </c>
    </row>
    <row r="32" spans="1:15" ht="15">
      <c r="A32" s="29"/>
      <c r="B32" s="25" t="s">
        <v>182</v>
      </c>
      <c r="C32" s="13" t="s">
        <v>63</v>
      </c>
      <c r="D32" s="3" t="s">
        <v>16</v>
      </c>
      <c r="E32" s="14">
        <v>2009</v>
      </c>
      <c r="F32" s="18">
        <v>8.31</v>
      </c>
      <c r="G32" s="19">
        <f>IF(F32&lt;&gt;0,RANK(F32,F$4:F$101,1),"")</f>
        <v>31</v>
      </c>
      <c r="H32" s="20">
        <v>1.02</v>
      </c>
      <c r="I32" s="68">
        <f>IF(H32&lt;&gt;0,RANK(H32,H$4:H$101),"")</f>
        <v>30</v>
      </c>
      <c r="J32" s="18">
        <v>5.98</v>
      </c>
      <c r="K32" s="19">
        <f>IF(J32&lt;&gt;0,RANK(J32,J$4:J$101),"")</f>
        <v>25</v>
      </c>
      <c r="L32" s="20">
        <v>11.01</v>
      </c>
      <c r="M32" s="21">
        <f>IF(L32&lt;&gt;0,RANK(L32,L$4:L$101,1),"")</f>
        <v>22</v>
      </c>
      <c r="N32" s="22">
        <f>IF(AND(G32&gt;0,H32&gt;0,I32&gt;0,L32&gt;0),SUM(G32,I32,K32,M32),"-")</f>
        <v>108</v>
      </c>
      <c r="O32" s="23">
        <f>IF(N32&lt;&gt;"-",RANK(N32,N$4:N$101,1),"")</f>
        <v>29</v>
      </c>
    </row>
    <row r="33" spans="1:15" ht="15">
      <c r="A33" s="30"/>
      <c r="B33" s="25" t="s">
        <v>56</v>
      </c>
      <c r="C33" s="13" t="s">
        <v>33</v>
      </c>
      <c r="D33" s="3" t="s">
        <v>17</v>
      </c>
      <c r="E33" s="14">
        <v>2009</v>
      </c>
      <c r="F33" s="18">
        <v>8.41</v>
      </c>
      <c r="G33" s="19">
        <f>IF(F33&lt;&gt;0,RANK(F33,F$4:F$101,1),"")</f>
        <v>41</v>
      </c>
      <c r="H33" s="20">
        <v>0.99</v>
      </c>
      <c r="I33" s="68">
        <f>IF(H33&lt;&gt;0,RANK(H33,H$4:H$101),"")</f>
        <v>37</v>
      </c>
      <c r="J33" s="18">
        <v>5.42</v>
      </c>
      <c r="K33" s="19">
        <f>IF(J33&lt;&gt;0,RANK(J33,J$4:J$101),"")</f>
        <v>36</v>
      </c>
      <c r="L33" s="20">
        <v>9.22</v>
      </c>
      <c r="M33" s="21">
        <f>IF(L33&lt;&gt;0,RANK(L33,L$4:L$101,1),"")</f>
        <v>1</v>
      </c>
      <c r="N33" s="22">
        <f>IF(AND(G33&gt;0,H33&gt;0,I33&gt;0,L33&gt;0),SUM(G33,I33,K33,M33),"-")</f>
        <v>115</v>
      </c>
      <c r="O33" s="23">
        <f>IF(N33&lt;&gt;"-",RANK(N33,N$4:N$101,1),"")</f>
        <v>30</v>
      </c>
    </row>
    <row r="34" spans="1:15" ht="15">
      <c r="A34" s="29"/>
      <c r="B34" s="25" t="s">
        <v>184</v>
      </c>
      <c r="C34" s="13" t="s">
        <v>61</v>
      </c>
      <c r="D34" s="3" t="s">
        <v>16</v>
      </c>
      <c r="E34" s="14">
        <v>2008</v>
      </c>
      <c r="F34" s="18">
        <v>8.45</v>
      </c>
      <c r="G34" s="19">
        <f>IF(F34&lt;&gt;0,RANK(F34,F$4:F$101,1),"")</f>
        <v>43</v>
      </c>
      <c r="H34" s="20">
        <v>1.02</v>
      </c>
      <c r="I34" s="68">
        <f>IF(H34&lt;&gt;0,RANK(H34,H$4:H$101),"")</f>
        <v>30</v>
      </c>
      <c r="J34" s="18">
        <v>8.17</v>
      </c>
      <c r="K34" s="19">
        <f>IF(J34&lt;&gt;0,RANK(J34,J$4:J$101),"")</f>
        <v>5</v>
      </c>
      <c r="L34" s="20">
        <v>11.58</v>
      </c>
      <c r="M34" s="21">
        <f>IF(L34&lt;&gt;0,RANK(L34,L$4:L$101,1),"")</f>
        <v>39</v>
      </c>
      <c r="N34" s="22">
        <f>IF(AND(G34&gt;0,H34&gt;0,I34&gt;0,L34&gt;0),SUM(G34,I34,K34,M34),"-")</f>
        <v>117</v>
      </c>
      <c r="O34" s="23">
        <f>IF(N34&lt;&gt;"-",RANK(N34,N$4:N$101,1),"")</f>
        <v>31</v>
      </c>
    </row>
    <row r="35" spans="1:15" ht="15">
      <c r="A35" s="30"/>
      <c r="B35" s="25" t="s">
        <v>85</v>
      </c>
      <c r="C35" s="13" t="s">
        <v>241</v>
      </c>
      <c r="D35" s="3" t="s">
        <v>15</v>
      </c>
      <c r="E35" s="14">
        <v>2009</v>
      </c>
      <c r="F35" s="18">
        <v>8.24</v>
      </c>
      <c r="G35" s="19">
        <f>IF(F35&lt;&gt;0,RANK(F35,F$4:F$101,1),"")</f>
        <v>27</v>
      </c>
      <c r="H35" s="20">
        <v>1.05</v>
      </c>
      <c r="I35" s="68">
        <f>IF(H35&lt;&gt;0,RANK(H35,H$4:H$101),"")</f>
        <v>17</v>
      </c>
      <c r="J35" s="18">
        <v>5.55</v>
      </c>
      <c r="K35" s="19">
        <f>IF(J35&lt;&gt;0,RANK(J35,J$4:J$101),"")</f>
        <v>33</v>
      </c>
      <c r="L35" s="20">
        <v>11.82</v>
      </c>
      <c r="M35" s="21">
        <f>IF(L35&lt;&gt;0,RANK(L35,L$4:L$101,1),"")</f>
        <v>41</v>
      </c>
      <c r="N35" s="22">
        <f>IF(AND(G35&gt;0,H35&gt;0,I35&gt;0,L35&gt;0),SUM(G35,I35,K35,M35),"-")</f>
        <v>118</v>
      </c>
      <c r="O35" s="23">
        <f>IF(N35&lt;&gt;"-",RANK(N35,N$4:N$101,1),"")</f>
        <v>32</v>
      </c>
    </row>
    <row r="36" spans="1:15" ht="15">
      <c r="A36" s="29"/>
      <c r="B36" s="25" t="s">
        <v>103</v>
      </c>
      <c r="C36" s="13" t="s">
        <v>104</v>
      </c>
      <c r="D36" s="3" t="s">
        <v>86</v>
      </c>
      <c r="E36" s="14">
        <v>2008</v>
      </c>
      <c r="F36" s="18">
        <v>8.35</v>
      </c>
      <c r="G36" s="19">
        <f>IF(F36&lt;&gt;0,RANK(F36,F$4:F$101,1),"")</f>
        <v>32</v>
      </c>
      <c r="H36" s="20">
        <v>0.96</v>
      </c>
      <c r="I36" s="68">
        <f>IF(H36&lt;&gt;0,RANK(H36,H$4:H$101),"")</f>
        <v>40</v>
      </c>
      <c r="J36" s="18">
        <v>6.83</v>
      </c>
      <c r="K36" s="19">
        <f>IF(J36&lt;&gt;0,RANK(J36,J$4:J$101),"")</f>
        <v>13</v>
      </c>
      <c r="L36" s="20">
        <v>11.28</v>
      </c>
      <c r="M36" s="21">
        <f>IF(L36&lt;&gt;0,RANK(L36,L$4:L$101,1),"")</f>
        <v>33</v>
      </c>
      <c r="N36" s="22">
        <f>IF(AND(G36&gt;0,H36&gt;0,I36&gt;0,L36&gt;0),SUM(G36,I36,K36,M36),"-")</f>
        <v>118</v>
      </c>
      <c r="O36" s="23">
        <f>IF(N36&lt;&gt;"-",RANK(N36,N$4:N$101,1),"")</f>
        <v>32</v>
      </c>
    </row>
    <row r="37" spans="1:15" ht="15">
      <c r="A37" s="30"/>
      <c r="B37" s="25" t="s">
        <v>238</v>
      </c>
      <c r="C37" s="13" t="s">
        <v>239</v>
      </c>
      <c r="D37" s="3" t="s">
        <v>15</v>
      </c>
      <c r="E37" s="14">
        <v>2009</v>
      </c>
      <c r="F37" s="18">
        <v>7.85</v>
      </c>
      <c r="G37" s="19">
        <f>IF(F37&lt;&gt;0,RANK(F37,F$4:F$101,1),"")</f>
        <v>10</v>
      </c>
      <c r="H37" s="20">
        <v>1.02</v>
      </c>
      <c r="I37" s="68">
        <f>IF(H37&lt;&gt;0,RANK(H37,H$4:H$101),"")</f>
        <v>30</v>
      </c>
      <c r="J37" s="18">
        <v>4.89</v>
      </c>
      <c r="K37" s="19">
        <f>IF(J37&lt;&gt;0,RANK(J37,J$4:J$101),"")</f>
        <v>42</v>
      </c>
      <c r="L37" s="20">
        <v>11.79</v>
      </c>
      <c r="M37" s="21">
        <f>IF(L37&lt;&gt;0,RANK(L37,L$4:L$101,1),"")</f>
        <v>40</v>
      </c>
      <c r="N37" s="22">
        <f>IF(AND(G37&gt;0,H37&gt;0,I37&gt;0,L37&gt;0),SUM(G37,I37,K37,M37),"-")</f>
        <v>122</v>
      </c>
      <c r="O37" s="23">
        <f>IF(N37&lt;&gt;"-",RANK(N37,N$4:N$101,1),"")</f>
        <v>34</v>
      </c>
    </row>
    <row r="38" spans="1:15" ht="15">
      <c r="A38" s="29"/>
      <c r="B38" s="25" t="s">
        <v>237</v>
      </c>
      <c r="C38" s="13" t="s">
        <v>35</v>
      </c>
      <c r="D38" s="3" t="s">
        <v>15</v>
      </c>
      <c r="E38" s="14">
        <v>2009</v>
      </c>
      <c r="F38" s="18">
        <v>8.36</v>
      </c>
      <c r="G38" s="19">
        <f>IF(F38&lt;&gt;0,RANK(F38,F$4:F$101,1),"")</f>
        <v>34</v>
      </c>
      <c r="H38" s="20">
        <v>1.14</v>
      </c>
      <c r="I38" s="68">
        <f>IF(H38&lt;&gt;0,RANK(H38,H$4:H$101),"")</f>
        <v>8</v>
      </c>
      <c r="J38" s="18">
        <v>4.55</v>
      </c>
      <c r="K38" s="19">
        <f>IF(J38&lt;&gt;0,RANK(J38,J$4:J$101),"")</f>
        <v>46</v>
      </c>
      <c r="L38" s="20">
        <v>11.55</v>
      </c>
      <c r="M38" s="21">
        <f>IF(L38&lt;&gt;0,RANK(L38,L$4:L$101,1),"")</f>
        <v>36</v>
      </c>
      <c r="N38" s="22">
        <f>IF(AND(G38&gt;0,H38&gt;0,I38&gt;0,L38&gt;0),SUM(G38,I38,K38,M38),"-")</f>
        <v>124</v>
      </c>
      <c r="O38" s="23">
        <f>IF(N38&lt;&gt;"-",RANK(N38,N$4:N$101,1),"")</f>
        <v>35</v>
      </c>
    </row>
    <row r="39" spans="1:15" ht="15">
      <c r="A39" s="30"/>
      <c r="B39" s="25" t="s">
        <v>192</v>
      </c>
      <c r="C39" s="13" t="s">
        <v>90</v>
      </c>
      <c r="D39" s="3" t="s">
        <v>30</v>
      </c>
      <c r="E39" s="14">
        <v>2009</v>
      </c>
      <c r="F39" s="18">
        <v>8.13</v>
      </c>
      <c r="G39" s="19">
        <f>IF(F39&lt;&gt;0,RANK(F39,F$4:F$101,1),"")</f>
        <v>22</v>
      </c>
      <c r="H39" s="20">
        <v>1.02</v>
      </c>
      <c r="I39" s="68">
        <f>IF(H39&lt;&gt;0,RANK(H39,H$4:H$101),"")</f>
        <v>30</v>
      </c>
      <c r="J39" s="18">
        <v>5.2</v>
      </c>
      <c r="K39" s="19">
        <f>IF(J39&lt;&gt;0,RANK(J39,J$4:J$101),"")</f>
        <v>38</v>
      </c>
      <c r="L39" s="20">
        <v>11.45</v>
      </c>
      <c r="M39" s="21">
        <f>IF(L39&lt;&gt;0,RANK(L39,L$4:L$101,1),"")</f>
        <v>34</v>
      </c>
      <c r="N39" s="22">
        <f>IF(AND(G39&gt;0,H39&gt;0,I39&gt;0,L39&gt;0),SUM(G39,I39,K39,M39),"-")</f>
        <v>124</v>
      </c>
      <c r="O39" s="23">
        <f>IF(N39&lt;&gt;"-",RANK(N39,N$4:N$101,1),"")</f>
        <v>35</v>
      </c>
    </row>
    <row r="40" spans="1:15" ht="15">
      <c r="A40" s="29"/>
      <c r="B40" s="25" t="s">
        <v>181</v>
      </c>
      <c r="C40" s="13" t="s">
        <v>47</v>
      </c>
      <c r="D40" s="3" t="s">
        <v>16</v>
      </c>
      <c r="E40" s="14">
        <v>2008</v>
      </c>
      <c r="F40" s="18">
        <v>8.95</v>
      </c>
      <c r="G40" s="19">
        <f>IF(F40&lt;&gt;0,RANK(F40,F$4:F$101,1),"")</f>
        <v>46</v>
      </c>
      <c r="H40" s="20">
        <v>1.05</v>
      </c>
      <c r="I40" s="68">
        <f>IF(H40&lt;&gt;0,RANK(H40,H$4:H$101),"")</f>
        <v>17</v>
      </c>
      <c r="J40" s="18">
        <v>5.85</v>
      </c>
      <c r="K40" s="19">
        <f>IF(J40&lt;&gt;0,RANK(J40,J$4:J$101),"")</f>
        <v>27</v>
      </c>
      <c r="L40" s="20">
        <v>11.56</v>
      </c>
      <c r="M40" s="21">
        <f>IF(L40&lt;&gt;0,RANK(L40,L$4:L$101,1),"")</f>
        <v>37</v>
      </c>
      <c r="N40" s="22">
        <f>IF(AND(G40&gt;0,H40&gt;0,I40&gt;0,L40&gt;0),SUM(G40,I40,K40,M40),"-")</f>
        <v>127</v>
      </c>
      <c r="O40" s="23">
        <f>IF(N40&lt;&gt;"-",RANK(N40,N$4:N$101,1),"")</f>
        <v>37</v>
      </c>
    </row>
    <row r="41" spans="1:15" ht="15">
      <c r="A41" s="30"/>
      <c r="B41" s="25" t="s">
        <v>83</v>
      </c>
      <c r="C41" s="13" t="s">
        <v>84</v>
      </c>
      <c r="D41" s="3" t="s">
        <v>17</v>
      </c>
      <c r="E41" s="14">
        <v>2008</v>
      </c>
      <c r="F41" s="18">
        <v>8.07</v>
      </c>
      <c r="G41" s="19">
        <f>IF(F41&lt;&gt;0,RANK(F41,F$4:F$101,1),"")</f>
        <v>18</v>
      </c>
      <c r="H41" s="20">
        <v>0.96</v>
      </c>
      <c r="I41" s="68">
        <f>IF(H41&lt;&gt;0,RANK(H41,H$4:H$101),"")</f>
        <v>40</v>
      </c>
      <c r="J41" s="18">
        <v>5.1</v>
      </c>
      <c r="K41" s="19">
        <f>IF(J41&lt;&gt;0,RANK(J41,J$4:J$101),"")</f>
        <v>40</v>
      </c>
      <c r="L41" s="20">
        <v>11.17</v>
      </c>
      <c r="M41" s="21">
        <f>IF(L41&lt;&gt;0,RANK(L41,L$4:L$101,1),"")</f>
        <v>30</v>
      </c>
      <c r="N41" s="22">
        <f>IF(AND(G41&gt;0,H41&gt;0,I41&gt;0,L41&gt;0),SUM(G41,I41,K41,M41),"-")</f>
        <v>128</v>
      </c>
      <c r="O41" s="23">
        <f>IF(N41&lt;&gt;"-",RANK(N41,N$4:N$101,1),"")</f>
        <v>38</v>
      </c>
    </row>
    <row r="42" spans="1:15" ht="15">
      <c r="A42" s="29"/>
      <c r="B42" s="25" t="s">
        <v>52</v>
      </c>
      <c r="C42" s="13" t="s">
        <v>35</v>
      </c>
      <c r="D42" s="3" t="s">
        <v>17</v>
      </c>
      <c r="E42" s="14">
        <v>2009</v>
      </c>
      <c r="F42" s="18">
        <v>8.22</v>
      </c>
      <c r="G42" s="19">
        <f>IF(F42&lt;&gt;0,RANK(F42,F$4:F$101,1),"")</f>
        <v>26</v>
      </c>
      <c r="H42" s="20">
        <v>0.96</v>
      </c>
      <c r="I42" s="68">
        <f>IF(H42&lt;&gt;0,RANK(H42,H$4:H$101),"")</f>
        <v>40</v>
      </c>
      <c r="J42" s="18">
        <v>5.81</v>
      </c>
      <c r="K42" s="19">
        <f>IF(J42&lt;&gt;0,RANK(J42,J$4:J$101),"")</f>
        <v>28</v>
      </c>
      <c r="L42" s="20">
        <v>11.51</v>
      </c>
      <c r="M42" s="21">
        <f>IF(L42&lt;&gt;0,RANK(L42,L$4:L$101,1),"")</f>
        <v>35</v>
      </c>
      <c r="N42" s="22">
        <f>IF(AND(G42&gt;0,H42&gt;0,I42&gt;0,L42&gt;0),SUM(G42,I42,K42,M42),"-")</f>
        <v>129</v>
      </c>
      <c r="O42" s="23">
        <f>IF(N42&lt;&gt;"-",RANK(N42,N$4:N$101,1),"")</f>
        <v>39</v>
      </c>
    </row>
    <row r="43" spans="1:15" ht="15">
      <c r="A43" s="30"/>
      <c r="B43" s="25" t="s">
        <v>105</v>
      </c>
      <c r="C43" s="13" t="s">
        <v>37</v>
      </c>
      <c r="D43" s="3" t="s">
        <v>86</v>
      </c>
      <c r="E43" s="14">
        <v>2009</v>
      </c>
      <c r="F43" s="18">
        <v>8.01</v>
      </c>
      <c r="G43" s="19">
        <f>IF(F43&lt;&gt;0,RANK(F43,F$4:F$101,1),"")</f>
        <v>16</v>
      </c>
      <c r="H43" s="20">
        <v>0.9</v>
      </c>
      <c r="I43" s="68">
        <f>IF(H43&lt;&gt;0,RANK(H43,H$4:H$101),"")</f>
        <v>47</v>
      </c>
      <c r="J43" s="18">
        <v>6.15</v>
      </c>
      <c r="K43" s="19">
        <f>IF(J43&lt;&gt;0,RANK(J43,J$4:J$101),"")</f>
        <v>22</v>
      </c>
      <c r="L43" s="20">
        <v>999</v>
      </c>
      <c r="M43" s="21">
        <f>IF(L43&lt;&gt;0,RANK(L43,L$4:L$101,1),"")</f>
        <v>50</v>
      </c>
      <c r="N43" s="22">
        <f>IF(AND(G43&gt;0,H43&gt;0,I43&gt;0,L43&gt;0),SUM(G43,I43,K43,M43),"-")</f>
        <v>135</v>
      </c>
      <c r="O43" s="23">
        <f>IF(N43&lt;&gt;"-",RANK(N43,N$4:N$101,1),"")</f>
        <v>40</v>
      </c>
    </row>
    <row r="44" spans="1:15" ht="15">
      <c r="A44" s="29"/>
      <c r="B44" s="25" t="s">
        <v>45</v>
      </c>
      <c r="C44" s="13" t="s">
        <v>34</v>
      </c>
      <c r="D44" s="3" t="s">
        <v>17</v>
      </c>
      <c r="E44" s="14">
        <v>2009</v>
      </c>
      <c r="F44" s="18">
        <v>8.35</v>
      </c>
      <c r="G44" s="19">
        <f>IF(F44&lt;&gt;0,RANK(F44,F$4:F$101,1),"")</f>
        <v>32</v>
      </c>
      <c r="H44" s="20">
        <v>0.96</v>
      </c>
      <c r="I44" s="68">
        <f>IF(H44&lt;&gt;0,RANK(H44,H$4:H$101),"")</f>
        <v>40</v>
      </c>
      <c r="J44" s="18">
        <v>6.03</v>
      </c>
      <c r="K44" s="19">
        <f>IF(J44&lt;&gt;0,RANK(J44,J$4:J$101),"")</f>
        <v>23</v>
      </c>
      <c r="L44" s="20">
        <v>12.36</v>
      </c>
      <c r="M44" s="21">
        <f>IF(L44&lt;&gt;0,RANK(L44,L$4:L$101,1),"")</f>
        <v>43</v>
      </c>
      <c r="N44" s="22">
        <f>IF(AND(G44&gt;0,H44&gt;0,I44&gt;0,L44&gt;0),SUM(G44,I44,K44,M44),"-")</f>
        <v>138</v>
      </c>
      <c r="O44" s="23">
        <f>IF(N44&lt;&gt;"-",RANK(N44,N$4:N$101,1),"")</f>
        <v>41</v>
      </c>
    </row>
    <row r="45" spans="1:15" ht="15">
      <c r="A45" s="30"/>
      <c r="B45" s="25" t="s">
        <v>96</v>
      </c>
      <c r="C45" s="13" t="s">
        <v>97</v>
      </c>
      <c r="D45" s="3" t="s">
        <v>86</v>
      </c>
      <c r="E45" s="14">
        <v>2009</v>
      </c>
      <c r="F45" s="18">
        <v>8.28</v>
      </c>
      <c r="G45" s="19">
        <f>IF(F45&lt;&gt;0,RANK(F45,F$4:F$101,1),"")</f>
        <v>30</v>
      </c>
      <c r="H45" s="20">
        <v>0.9</v>
      </c>
      <c r="I45" s="68">
        <f>IF(H45&lt;&gt;0,RANK(H45,H$4:H$101),"")</f>
        <v>47</v>
      </c>
      <c r="J45" s="18">
        <v>4.06</v>
      </c>
      <c r="K45" s="19">
        <f>IF(J45&lt;&gt;0,RANK(J45,J$4:J$101),"")</f>
        <v>47</v>
      </c>
      <c r="L45" s="20">
        <v>10.88</v>
      </c>
      <c r="M45" s="21">
        <f>IF(L45&lt;&gt;0,RANK(L45,L$4:L$101,1),"")</f>
        <v>19</v>
      </c>
      <c r="N45" s="22">
        <f>IF(AND(G45&gt;0,H45&gt;0,I45&gt;0,L45&gt;0),SUM(G45,I45,K45,M45),"-")</f>
        <v>143</v>
      </c>
      <c r="O45" s="23">
        <f>IF(N45&lt;&gt;"-",RANK(N45,N$4:N$101,1),"")</f>
        <v>42</v>
      </c>
    </row>
    <row r="46" spans="1:15" ht="15">
      <c r="A46" s="29"/>
      <c r="B46" s="25" t="s">
        <v>240</v>
      </c>
      <c r="C46" s="13" t="s">
        <v>35</v>
      </c>
      <c r="D46" s="3" t="s">
        <v>15</v>
      </c>
      <c r="E46" s="14">
        <v>2008</v>
      </c>
      <c r="F46" s="18">
        <v>8.4</v>
      </c>
      <c r="G46" s="19">
        <f>IF(F46&lt;&gt;0,RANK(F46,F$4:F$101,1),"")</f>
        <v>39</v>
      </c>
      <c r="H46" s="20">
        <v>1.02</v>
      </c>
      <c r="I46" s="68">
        <f>IF(H46&lt;&gt;0,RANK(H46,H$4:H$101),"")</f>
        <v>30</v>
      </c>
      <c r="J46" s="18">
        <v>5.61</v>
      </c>
      <c r="K46" s="19">
        <f>IF(J46&lt;&gt;0,RANK(J46,J$4:J$101),"")</f>
        <v>31</v>
      </c>
      <c r="L46" s="20">
        <v>12.68</v>
      </c>
      <c r="M46" s="21">
        <f>IF(L46&lt;&gt;0,RANK(L46,L$4:L$101,1),"")</f>
        <v>44</v>
      </c>
      <c r="N46" s="22">
        <f>IF(AND(G46&gt;0,H46&gt;0,I46&gt;0,L46&gt;0),SUM(G46,I46,K46,M46),"-")</f>
        <v>144</v>
      </c>
      <c r="O46" s="23">
        <f>IF(N46&lt;&gt;"-",RANK(N46,N$4:N$101,1),"")</f>
        <v>43</v>
      </c>
    </row>
    <row r="47" spans="1:15" ht="15">
      <c r="A47" s="30"/>
      <c r="B47" s="25" t="s">
        <v>75</v>
      </c>
      <c r="C47" s="13" t="s">
        <v>36</v>
      </c>
      <c r="D47" s="3" t="s">
        <v>17</v>
      </c>
      <c r="E47" s="14">
        <v>2008</v>
      </c>
      <c r="F47" s="18">
        <v>8.37</v>
      </c>
      <c r="G47" s="19">
        <f>IF(F47&lt;&gt;0,RANK(F47,F$4:F$101,1),"")</f>
        <v>36</v>
      </c>
      <c r="H47" s="20">
        <v>0.01</v>
      </c>
      <c r="I47" s="68">
        <f>IF(H47&lt;&gt;0,RANK(H47,H$4:H$101),"")</f>
        <v>50</v>
      </c>
      <c r="J47" s="18">
        <v>6.02</v>
      </c>
      <c r="K47" s="19">
        <f>IF(J47&lt;&gt;0,RANK(J47,J$4:J$101),"")</f>
        <v>24</v>
      </c>
      <c r="L47" s="20">
        <v>11.57</v>
      </c>
      <c r="M47" s="21">
        <f>IF(L47&lt;&gt;0,RANK(L47,L$4:L$101,1),"")</f>
        <v>38</v>
      </c>
      <c r="N47" s="22">
        <f>IF(AND(G47&gt;0,H47&gt;0,I47&gt;0,L47&gt;0),SUM(G47,I47,K47,M47),"-")</f>
        <v>148</v>
      </c>
      <c r="O47" s="23">
        <f>IF(N47&lt;&gt;"-",RANK(N47,N$4:N$101,1),"")</f>
        <v>44</v>
      </c>
    </row>
    <row r="48" spans="1:15" ht="15">
      <c r="A48" s="29"/>
      <c r="B48" s="25" t="s">
        <v>85</v>
      </c>
      <c r="C48" s="13" t="s">
        <v>34</v>
      </c>
      <c r="D48" s="3" t="s">
        <v>15</v>
      </c>
      <c r="E48" s="14">
        <v>2009</v>
      </c>
      <c r="F48" s="18">
        <v>8.4</v>
      </c>
      <c r="G48" s="19">
        <f>IF(F48&lt;&gt;0,RANK(F48,F$4:F$101,1),"")</f>
        <v>39</v>
      </c>
      <c r="H48" s="20">
        <v>0.99</v>
      </c>
      <c r="I48" s="68">
        <f>IF(H48&lt;&gt;0,RANK(H48,H$4:H$101),"")</f>
        <v>37</v>
      </c>
      <c r="J48" s="18">
        <v>5.86</v>
      </c>
      <c r="K48" s="19">
        <f>IF(J48&lt;&gt;0,RANK(J48,J$4:J$101),"")</f>
        <v>26</v>
      </c>
      <c r="L48" s="20">
        <v>13.21</v>
      </c>
      <c r="M48" s="21">
        <f>IF(L48&lt;&gt;0,RANK(L48,L$4:L$101,1),"")</f>
        <v>47</v>
      </c>
      <c r="N48" s="22">
        <f>IF(AND(G48&gt;0,H48&gt;0,I48&gt;0,L48&gt;0),SUM(G48,I48,K48,M48),"-")</f>
        <v>149</v>
      </c>
      <c r="O48" s="23">
        <f>IF(N48&lt;&gt;"-",RANK(N48,N$4:N$101,1),"")</f>
        <v>45</v>
      </c>
    </row>
    <row r="49" spans="1:15" ht="15">
      <c r="A49" s="30"/>
      <c r="B49" s="25" t="s">
        <v>209</v>
      </c>
      <c r="C49" s="13" t="s">
        <v>38</v>
      </c>
      <c r="D49" s="3" t="s">
        <v>19</v>
      </c>
      <c r="E49" s="14">
        <v>2009</v>
      </c>
      <c r="F49" s="18">
        <v>9.18</v>
      </c>
      <c r="G49" s="19">
        <f>IF(F49&lt;&gt;0,RANK(F49,F$4:F$101,1),"")</f>
        <v>48</v>
      </c>
      <c r="H49" s="20">
        <v>1.05</v>
      </c>
      <c r="I49" s="68">
        <f>IF(H49&lt;&gt;0,RANK(H49,H$4:H$101),"")</f>
        <v>17</v>
      </c>
      <c r="J49" s="18">
        <v>4.97</v>
      </c>
      <c r="K49" s="19">
        <f>IF(J49&lt;&gt;0,RANK(J49,J$4:J$101),"")</f>
        <v>41</v>
      </c>
      <c r="L49" s="20">
        <v>12.73</v>
      </c>
      <c r="M49" s="21">
        <f>IF(L49&lt;&gt;0,RANK(L49,L$4:L$101,1),"")</f>
        <v>45</v>
      </c>
      <c r="N49" s="22">
        <f>IF(AND(G49&gt;0,H49&gt;0,I49&gt;0,L49&gt;0),SUM(G49,I49,K49,M49),"-")</f>
        <v>151</v>
      </c>
      <c r="O49" s="23">
        <f>IF(N49&lt;&gt;"-",RANK(N49,N$4:N$101,1),"")</f>
        <v>46</v>
      </c>
    </row>
    <row r="50" spans="1:15" ht="15">
      <c r="A50" s="30"/>
      <c r="B50" s="25" t="s">
        <v>60</v>
      </c>
      <c r="C50" s="13" t="s">
        <v>61</v>
      </c>
      <c r="D50" s="3" t="s">
        <v>17</v>
      </c>
      <c r="E50" s="14">
        <v>2008</v>
      </c>
      <c r="F50" s="18">
        <v>8.72</v>
      </c>
      <c r="G50" s="19">
        <f>IF(F50&lt;&gt;0,RANK(F50,F$4:F$101,1),"")</f>
        <v>45</v>
      </c>
      <c r="H50" s="20">
        <v>1.05</v>
      </c>
      <c r="I50" s="68">
        <f>IF(H50&lt;&gt;0,RANK(H50,H$4:H$101),"")</f>
        <v>17</v>
      </c>
      <c r="J50" s="18">
        <v>4.03</v>
      </c>
      <c r="K50" s="19">
        <f>IF(J50&lt;&gt;0,RANK(J50,J$4:J$101),"")</f>
        <v>48</v>
      </c>
      <c r="L50" s="20">
        <v>13.03</v>
      </c>
      <c r="M50" s="21">
        <f>IF(L50&lt;&gt;0,RANK(L50,L$4:L$101,1),"")</f>
        <v>46</v>
      </c>
      <c r="N50" s="22">
        <f>IF(AND(G50&gt;0,H50&gt;0,I50&gt;0,L50&gt;0),SUM(G50,I50,K50,M50),"-")</f>
        <v>156</v>
      </c>
      <c r="O50" s="23">
        <f>IF(N50&lt;&gt;"-",RANK(N50,N$4:N$101,1),"")</f>
        <v>47</v>
      </c>
    </row>
    <row r="51" spans="1:15" ht="15">
      <c r="A51" s="30"/>
      <c r="B51" s="25" t="s">
        <v>46</v>
      </c>
      <c r="C51" s="13" t="s">
        <v>47</v>
      </c>
      <c r="D51" s="3" t="s">
        <v>17</v>
      </c>
      <c r="E51" s="14">
        <v>2009</v>
      </c>
      <c r="F51" s="18">
        <v>9.31</v>
      </c>
      <c r="G51" s="19">
        <f>IF(F51&lt;&gt;0,RANK(F51,F$4:F$101,1),"")</f>
        <v>49</v>
      </c>
      <c r="H51" s="20">
        <v>1.02</v>
      </c>
      <c r="I51" s="68">
        <f>IF(H51&lt;&gt;0,RANK(H51,H$4:H$101),"")</f>
        <v>30</v>
      </c>
      <c r="J51" s="18">
        <v>4.69</v>
      </c>
      <c r="K51" s="19">
        <f>IF(J51&lt;&gt;0,RANK(J51,J$4:J$101),"")</f>
        <v>45</v>
      </c>
      <c r="L51" s="20">
        <v>12.3</v>
      </c>
      <c r="M51" s="78">
        <f>IF(L51&lt;&gt;0,RANK(L51,L$4:L$53,1),"")</f>
        <v>42</v>
      </c>
      <c r="N51" s="22">
        <f>IF(AND(G51&gt;0,H51&gt;0,I51&gt;0,L51&gt;0),SUM(G51,I51,K51,M51),"-")</f>
        <v>166</v>
      </c>
      <c r="O51" s="23">
        <f>IF(N51&lt;&gt;"-",RANK(N51,N$4:N$101,1),"")</f>
        <v>48</v>
      </c>
    </row>
    <row r="52" spans="1:15" ht="15">
      <c r="A52" s="30"/>
      <c r="B52" s="25" t="s">
        <v>54</v>
      </c>
      <c r="C52" s="13" t="s">
        <v>55</v>
      </c>
      <c r="D52" s="3" t="s">
        <v>17</v>
      </c>
      <c r="E52" s="14">
        <v>2009</v>
      </c>
      <c r="F52" s="18">
        <v>9.12</v>
      </c>
      <c r="G52" s="19">
        <f>IF(F52&lt;&gt;0,RANK(F52,F$4:F$101,1),"")</f>
        <v>47</v>
      </c>
      <c r="H52" s="20">
        <v>0.9</v>
      </c>
      <c r="I52" s="68">
        <f>IF(H52&lt;&gt;0,RANK(H52,H$4:H$101),"")</f>
        <v>47</v>
      </c>
      <c r="J52" s="18">
        <v>5.23</v>
      </c>
      <c r="K52" s="19">
        <f>IF(J52&lt;&gt;0,RANK(J52,J$4:J$101),"")</f>
        <v>37</v>
      </c>
      <c r="L52" s="20">
        <v>13.75</v>
      </c>
      <c r="M52" s="21">
        <f>IF(L52&lt;&gt;0,RANK(L52,L$4:L$101,1),"")</f>
        <v>48</v>
      </c>
      <c r="N52" s="22">
        <f>IF(AND(G52&gt;0,H52&gt;0,I52&gt;0,L52&gt;0),SUM(G52,I52,K52,M52),"-")</f>
        <v>179</v>
      </c>
      <c r="O52" s="23">
        <f>IF(N52&lt;&gt;"-",RANK(N52,N$4:N$101,1),"")</f>
        <v>49</v>
      </c>
    </row>
    <row r="53" spans="1:15" ht="15">
      <c r="A53" s="30"/>
      <c r="B53" s="25" t="s">
        <v>208</v>
      </c>
      <c r="C53" s="13" t="s">
        <v>33</v>
      </c>
      <c r="D53" s="3" t="s">
        <v>19</v>
      </c>
      <c r="E53" s="14">
        <v>2009</v>
      </c>
      <c r="F53" s="18">
        <v>9.81</v>
      </c>
      <c r="G53" s="19">
        <f>IF(F53&lt;&gt;0,RANK(F53,F$4:F$101,1),"")</f>
        <v>50</v>
      </c>
      <c r="H53" s="20">
        <v>0.96</v>
      </c>
      <c r="I53" s="68">
        <f>IF(H53&lt;&gt;0,RANK(H53,H$4:H$101),"")</f>
        <v>40</v>
      </c>
      <c r="J53" s="18">
        <v>3.61</v>
      </c>
      <c r="K53" s="19">
        <f>IF(J53&lt;&gt;0,RANK(J53,J$4:J$101),"")</f>
        <v>50</v>
      </c>
      <c r="L53" s="20">
        <v>14.92</v>
      </c>
      <c r="M53" s="21">
        <f>IF(L53&lt;&gt;0,RANK(L53,L$4:L$101,1),"")</f>
        <v>49</v>
      </c>
      <c r="N53" s="22">
        <f>IF(AND(G53&gt;0,H53&gt;0,I53&gt;0,L53&gt;0),SUM(G53,I53,K53,M53),"-")</f>
        <v>189</v>
      </c>
      <c r="O53" s="23">
        <f>IF(N53&lt;&gt;"-",RANK(N53,N$4:N$101,1),"")</f>
        <v>50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</sheetData>
  <sheetProtection/>
  <protectedRanges>
    <protectedRange sqref="G4:G101 K4:K101 I4:I101 M4:O101" name="Oblast1_2"/>
  </protectedRanges>
  <mergeCells count="1">
    <mergeCell ref="K1:L1"/>
  </mergeCells>
  <dataValidations count="1">
    <dataValidation type="list" allowBlank="1" sqref="D4:D53">
      <formula1>TJ_Jiskra_Humpolec</formula1>
    </dataValidation>
  </dataValidations>
  <printOptions/>
  <pageMargins left="0.5118110236220472" right="0.5118110236220472" top="0.3937007874015748" bottom="0.1968503937007874" header="0.31496062992125984" footer="0.31496062992125984"/>
  <pageSetup blackAndWhite="1" errors="blank"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rgb="FF00B0F0"/>
  </sheetPr>
  <dimension ref="A1:F22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28125" style="1" customWidth="1"/>
    <col min="2" max="2" width="48.28125" style="0" customWidth="1"/>
    <col min="3" max="3" width="25.7109375" style="1" customWidth="1"/>
    <col min="4" max="4" width="9.140625" style="2" customWidth="1"/>
    <col min="5" max="5" width="7.57421875" style="58" customWidth="1"/>
    <col min="6" max="6" width="8.421875" style="1" customWidth="1"/>
  </cols>
  <sheetData>
    <row r="1" spans="1:6" ht="23.25">
      <c r="A1" s="5" t="s">
        <v>20</v>
      </c>
      <c r="D1" s="75">
        <v>43610</v>
      </c>
      <c r="E1" s="75"/>
      <c r="F1" s="40" t="s">
        <v>14</v>
      </c>
    </row>
    <row r="2" ht="15.75" thickBot="1"/>
    <row r="3" spans="1:6" ht="15.75" thickBot="1">
      <c r="A3" s="43" t="s">
        <v>4</v>
      </c>
      <c r="B3" s="44" t="s">
        <v>22</v>
      </c>
      <c r="C3" s="45" t="s">
        <v>5</v>
      </c>
      <c r="D3" s="46" t="s">
        <v>6</v>
      </c>
      <c r="E3" s="59" t="s">
        <v>7</v>
      </c>
      <c r="F3" s="47" t="s">
        <v>21</v>
      </c>
    </row>
    <row r="4" spans="1:6" ht="15" customHeight="1">
      <c r="A4" s="48">
        <v>1</v>
      </c>
      <c r="B4" s="3"/>
      <c r="C4" s="15"/>
      <c r="D4" s="42"/>
      <c r="E4" s="60">
        <f>IF(D4&lt;&gt;0,RANK(D4,D$4:D$7,1),"")</f>
      </c>
      <c r="F4" s="70">
        <f>IF(D4&lt;&gt;0,RANK(D4,D$4:D$22,1),"")</f>
      </c>
    </row>
    <row r="5" spans="1:6" ht="15" customHeight="1">
      <c r="A5" s="49">
        <v>2</v>
      </c>
      <c r="B5" s="41" t="s">
        <v>256</v>
      </c>
      <c r="C5" s="15" t="s">
        <v>18</v>
      </c>
      <c r="D5" s="4">
        <v>42.25</v>
      </c>
      <c r="E5" s="61">
        <f>IF(D5&lt;&gt;0,RANK(D5,D$4:D$7,1),"")</f>
        <v>2</v>
      </c>
      <c r="F5" s="71">
        <f>IF(D5&lt;&gt;0,RANK(D5,D$4:D$22,1),"")</f>
        <v>3</v>
      </c>
    </row>
    <row r="6" spans="1:6" ht="15" customHeight="1">
      <c r="A6" s="49">
        <v>3</v>
      </c>
      <c r="B6" s="9" t="s">
        <v>267</v>
      </c>
      <c r="C6" s="15" t="s">
        <v>269</v>
      </c>
      <c r="D6" s="4">
        <v>40.55</v>
      </c>
      <c r="E6" s="61">
        <f>IF(D6&lt;&gt;0,RANK(D6,D$4:D$7,1),"")</f>
        <v>1</v>
      </c>
      <c r="F6" s="71">
        <f>IF(D6&lt;&gt;0,RANK(D6,D$4:D$22,1),"")</f>
        <v>1</v>
      </c>
    </row>
    <row r="7" spans="1:6" ht="15" customHeight="1">
      <c r="A7" s="49">
        <v>4</v>
      </c>
      <c r="B7" s="3" t="s">
        <v>266</v>
      </c>
      <c r="C7" s="15" t="s">
        <v>263</v>
      </c>
      <c r="D7" s="4">
        <v>45.16</v>
      </c>
      <c r="E7" s="61">
        <f>IF(D7&lt;&gt;0,RANK(D7,D$4:D$7,1),"")</f>
        <v>3</v>
      </c>
      <c r="F7" s="71">
        <f>IF(D7&lt;&gt;0,RANK(D7,D$4:D$22,1),"")</f>
        <v>5</v>
      </c>
    </row>
    <row r="8" spans="1:6" ht="15" customHeight="1">
      <c r="A8" s="51"/>
      <c r="B8" s="7"/>
      <c r="C8" s="6"/>
      <c r="D8" s="8"/>
      <c r="E8" s="62"/>
      <c r="F8" s="72"/>
    </row>
    <row r="9" spans="1:6" ht="15" customHeight="1">
      <c r="A9" s="49">
        <v>1</v>
      </c>
      <c r="B9" s="3"/>
      <c r="C9" s="15"/>
      <c r="D9" s="4"/>
      <c r="E9" s="61">
        <f>IF(D9&lt;&gt;0,RANK(D9,D$9:D$12,1),"")</f>
      </c>
      <c r="F9" s="71">
        <f>IF(D9&lt;&gt;0,RANK(D9,D$4:D$22,1),"")</f>
      </c>
    </row>
    <row r="10" spans="1:6" ht="15" customHeight="1">
      <c r="A10" s="49">
        <v>2</v>
      </c>
      <c r="B10" s="3" t="s">
        <v>248</v>
      </c>
      <c r="C10" s="15" t="s">
        <v>86</v>
      </c>
      <c r="D10" s="4">
        <v>41.68</v>
      </c>
      <c r="E10" s="61">
        <f>IF(D10&lt;&gt;0,RANK(D10,D$9:D$12,1),"")</f>
        <v>1</v>
      </c>
      <c r="F10" s="71">
        <f>IF(D10&lt;&gt;0,RANK(D10,D$4:D$22,1),"")</f>
        <v>2</v>
      </c>
    </row>
    <row r="11" spans="1:6" ht="15" customHeight="1">
      <c r="A11" s="49">
        <v>3</v>
      </c>
      <c r="B11" s="3" t="s">
        <v>277</v>
      </c>
      <c r="C11" s="15" t="s">
        <v>15</v>
      </c>
      <c r="D11" s="4">
        <v>43.18</v>
      </c>
      <c r="E11" s="61">
        <f>IF(D11&lt;&gt;0,RANK(D11,D$9:D$12,1),"")</f>
        <v>2</v>
      </c>
      <c r="F11" s="71">
        <f>IF(D11&lt;&gt;0,RANK(D11,D$4:D$22,1),"")</f>
        <v>4</v>
      </c>
    </row>
    <row r="12" spans="1:6" ht="15" customHeight="1">
      <c r="A12" s="49">
        <v>4</v>
      </c>
      <c r="B12" s="9"/>
      <c r="C12" s="15"/>
      <c r="D12" s="4"/>
      <c r="E12" s="61">
        <f>IF(D12&lt;&gt;0,RANK(D12,D$9:D$12,1),"")</f>
      </c>
      <c r="F12" s="50">
        <f>IF(D12&lt;&gt;0,RANK(D12,D$4:D$22,1),"")</f>
      </c>
    </row>
    <row r="13" spans="1:6" ht="15" customHeight="1">
      <c r="A13" s="51"/>
      <c r="B13" s="7"/>
      <c r="C13" s="6"/>
      <c r="D13" s="8"/>
      <c r="E13" s="62"/>
      <c r="F13" s="52"/>
    </row>
    <row r="14" spans="1:6" ht="15" customHeight="1">
      <c r="A14" s="49">
        <v>1</v>
      </c>
      <c r="B14" s="3"/>
      <c r="C14" s="15"/>
      <c r="D14" s="4"/>
      <c r="E14" s="61">
        <f>IF(D14&lt;&gt;0,RANK(D14,D$14:D$17,1),"")</f>
      </c>
      <c r="F14" s="50">
        <f>IF(D14&lt;&gt;0,RANK(D14,D$4:D$22,1),"")</f>
      </c>
    </row>
    <row r="15" spans="1:6" ht="15" customHeight="1">
      <c r="A15" s="49">
        <v>2</v>
      </c>
      <c r="D15" s="4"/>
      <c r="E15" s="61">
        <f>IF(D15&lt;&gt;0,RANK(D15,D$14:D$17,1),"")</f>
      </c>
      <c r="F15" s="50">
        <f>IF(D15&lt;&gt;0,RANK(D15,D$4:D$22,1),"")</f>
      </c>
    </row>
    <row r="16" spans="1:6" ht="15" customHeight="1">
      <c r="A16" s="49">
        <v>3</v>
      </c>
      <c r="B16" s="3"/>
      <c r="C16" s="15"/>
      <c r="D16" s="4"/>
      <c r="E16" s="61">
        <f>IF(D16&lt;&gt;0,RANK(D16,D$14:D$17,1),"")</f>
      </c>
      <c r="F16" s="50">
        <f>IF(D16&lt;&gt;0,RANK(D16,D$4:D$22,1),"")</f>
      </c>
    </row>
    <row r="17" spans="1:6" ht="15" customHeight="1">
      <c r="A17" s="49">
        <v>4</v>
      </c>
      <c r="B17" s="3"/>
      <c r="C17" s="15"/>
      <c r="D17" s="4"/>
      <c r="E17" s="61">
        <f>IF(D17&lt;&gt;0,RANK(D17,D$14:D$17,1),"")</f>
      </c>
      <c r="F17" s="50">
        <f>IF(D17&lt;&gt;0,RANK(D17,D$4:D$22,1),"")</f>
      </c>
    </row>
    <row r="18" spans="1:6" ht="15" customHeight="1">
      <c r="A18" s="51"/>
      <c r="B18" s="7"/>
      <c r="C18" s="6"/>
      <c r="D18" s="8"/>
      <c r="E18" s="62"/>
      <c r="F18" s="52"/>
    </row>
    <row r="19" spans="1:6" ht="15" customHeight="1">
      <c r="A19" s="49">
        <v>1</v>
      </c>
      <c r="B19" s="3"/>
      <c r="C19" s="15"/>
      <c r="D19" s="4"/>
      <c r="E19" s="61">
        <f>IF(D19&lt;&gt;0,RANK(D19,D$19:D$22,1),"")</f>
      </c>
      <c r="F19" s="50">
        <f>IF(D19&lt;&gt;0,RANK(D19,D$4:D$22,1),"")</f>
      </c>
    </row>
    <row r="20" spans="1:6" ht="15" customHeight="1">
      <c r="A20" s="49">
        <v>2</v>
      </c>
      <c r="B20" s="3"/>
      <c r="C20" s="15"/>
      <c r="D20" s="4"/>
      <c r="E20" s="61">
        <f>IF(D20&lt;&gt;0,RANK(D20,D$19:D$22,1),"")</f>
      </c>
      <c r="F20" s="50">
        <f>IF(D20&lt;&gt;0,RANK(D20,D$4:D$22,1),"")</f>
      </c>
    </row>
    <row r="21" spans="1:6" ht="15" customHeight="1">
      <c r="A21" s="49">
        <v>3</v>
      </c>
      <c r="B21" s="3"/>
      <c r="C21" s="15"/>
      <c r="D21" s="4"/>
      <c r="E21" s="61">
        <f>IF(D21&lt;&gt;0,RANK(D21,D$19:D$22,1),"")</f>
      </c>
      <c r="F21" s="50">
        <f>IF(D21&lt;&gt;0,RANK(D21,D$4:D$22,1),"")</f>
      </c>
    </row>
    <row r="22" spans="1:6" ht="15" customHeight="1" thickBot="1">
      <c r="A22" s="53">
        <v>4</v>
      </c>
      <c r="B22" s="54"/>
      <c r="C22" s="57"/>
      <c r="D22" s="55"/>
      <c r="E22" s="63">
        <f>IF(D22&lt;&gt;0,RANK(D22,D$19:D$22,1),"")</f>
      </c>
      <c r="F22" s="56">
        <f>IF(D22&lt;&gt;0,RANK(D22,D$4:D$22,1),"")</f>
      </c>
    </row>
  </sheetData>
  <sheetProtection/>
  <mergeCells count="1">
    <mergeCell ref="D1:E1"/>
  </mergeCells>
  <dataValidations count="1">
    <dataValidation type="list" allowBlank="1" sqref="C19:C22 C9:C12 C14 C16:C17 C4:C7">
      <formula1>TJ_Jiskra_Humpolec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E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3" tint="0.5999900102615356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8.28125" style="0" customWidth="1"/>
    <col min="3" max="3" width="25.7109375" style="1" customWidth="1"/>
    <col min="4" max="4" width="9.140625" style="2" customWidth="1"/>
    <col min="5" max="5" width="7.57421875" style="58" customWidth="1"/>
    <col min="6" max="6" width="8.421875" style="1" customWidth="1"/>
  </cols>
  <sheetData>
    <row r="1" spans="1:6" ht="23.25">
      <c r="A1" s="5" t="s">
        <v>25</v>
      </c>
      <c r="D1" s="75">
        <v>43610</v>
      </c>
      <c r="E1" s="75"/>
      <c r="F1" s="40" t="s">
        <v>14</v>
      </c>
    </row>
    <row r="2" ht="15.75" thickBot="1"/>
    <row r="3" spans="1:6" ht="15.75" thickBot="1">
      <c r="A3" s="43" t="s">
        <v>4</v>
      </c>
      <c r="B3" s="44" t="s">
        <v>22</v>
      </c>
      <c r="C3" s="45" t="s">
        <v>5</v>
      </c>
      <c r="D3" s="46" t="s">
        <v>6</v>
      </c>
      <c r="E3" s="59" t="s">
        <v>7</v>
      </c>
      <c r="F3" s="47" t="s">
        <v>21</v>
      </c>
    </row>
    <row r="4" spans="1:6" ht="15">
      <c r="A4" s="48">
        <v>1</v>
      </c>
      <c r="B4" s="3"/>
      <c r="C4" s="15"/>
      <c r="D4" s="42"/>
      <c r="E4" s="60">
        <f>IF(D4&lt;&gt;0,RANK(D4,D$4:D$7,1),"")</f>
      </c>
      <c r="F4" s="70">
        <f>IF(D4&lt;&gt;0,RANK(D4,D$4:D$22,1),"")</f>
      </c>
    </row>
    <row r="5" spans="1:6" ht="15">
      <c r="A5" s="49">
        <v>2</v>
      </c>
      <c r="B5" s="3" t="s">
        <v>257</v>
      </c>
      <c r="C5" s="15" t="s">
        <v>18</v>
      </c>
      <c r="D5" s="4">
        <v>38.07</v>
      </c>
      <c r="E5" s="61">
        <f>IF(D5&lt;&gt;0,RANK(D5,D$4:D$7,1),"")</f>
        <v>2</v>
      </c>
      <c r="F5" s="71">
        <f>IF(D5&lt;&gt;0,RANK(D5,D$4:D$22,1),"")</f>
        <v>2</v>
      </c>
    </row>
    <row r="6" spans="1:6" ht="15">
      <c r="A6" s="49">
        <v>3</v>
      </c>
      <c r="B6" s="3" t="s">
        <v>272</v>
      </c>
      <c r="C6" s="15" t="s">
        <v>269</v>
      </c>
      <c r="D6" s="4">
        <v>37.27</v>
      </c>
      <c r="E6" s="61">
        <f>IF(D6&lt;&gt;0,RANK(D6,D$4:D$7,1),"")</f>
        <v>1</v>
      </c>
      <c r="F6" s="71">
        <f>IF(D6&lt;&gt;0,RANK(D6,D$4:D$22,1),"")</f>
        <v>1</v>
      </c>
    </row>
    <row r="7" spans="1:6" ht="15">
      <c r="A7" s="49">
        <v>4</v>
      </c>
      <c r="B7" s="76" t="s">
        <v>278</v>
      </c>
      <c r="C7" s="77" t="s">
        <v>15</v>
      </c>
      <c r="D7" s="4">
        <v>39.71</v>
      </c>
      <c r="E7" s="61">
        <f>IF(D7&lt;&gt;0,RANK(D7,D$4:D$7,1),"")</f>
        <v>3</v>
      </c>
      <c r="F7" s="71">
        <f>IF(D7&lt;&gt;0,RANK(D7,D$4:D$22,1),"")</f>
        <v>3</v>
      </c>
    </row>
    <row r="8" spans="1:6" ht="15">
      <c r="A8" s="51"/>
      <c r="B8" s="7"/>
      <c r="C8" s="6"/>
      <c r="D8" s="8"/>
      <c r="E8" s="62"/>
      <c r="F8" s="72"/>
    </row>
    <row r="9" spans="1:6" ht="15">
      <c r="A9" s="49">
        <v>1</v>
      </c>
      <c r="D9" s="4"/>
      <c r="E9" s="61">
        <f>IF(D9&lt;&gt;0,RANK(D9,D$9:D$12,1),"")</f>
      </c>
      <c r="F9" s="71">
        <f>IF(D9&lt;&gt;0,RANK(D9,D$4:D$22,1),"")</f>
      </c>
    </row>
    <row r="10" spans="1:6" ht="15">
      <c r="A10" s="49">
        <v>2</v>
      </c>
      <c r="B10" s="66"/>
      <c r="C10" s="69"/>
      <c r="D10" s="4"/>
      <c r="E10" s="61">
        <f>IF(D10&lt;&gt;0,RANK(D10,D$9:D$12,1),"")</f>
      </c>
      <c r="F10" s="71">
        <f>IF(D10&lt;&gt;0,RANK(D10,D$4:D$22,1),"")</f>
      </c>
    </row>
    <row r="11" spans="1:6" ht="15">
      <c r="A11" s="49">
        <v>3</v>
      </c>
      <c r="B11" s="3"/>
      <c r="C11" s="15"/>
      <c r="D11" s="4"/>
      <c r="E11" s="61">
        <f>IF(D11&lt;&gt;0,RANK(D11,D$9:D$12,1),"")</f>
      </c>
      <c r="F11" s="71">
        <f>IF(D11&lt;&gt;0,RANK(D11,D$4:D$22,1),"")</f>
      </c>
    </row>
    <row r="12" spans="1:6" ht="15">
      <c r="A12" s="49">
        <v>4</v>
      </c>
      <c r="B12" s="3"/>
      <c r="C12" s="15"/>
      <c r="D12" s="4"/>
      <c r="E12" s="61">
        <f>IF(D12&lt;&gt;0,RANK(D12,D$9:D$12,1),"")</f>
      </c>
      <c r="F12" s="50">
        <f>IF(D12&lt;&gt;0,RANK(D12,D$4:D$22,1),"")</f>
      </c>
    </row>
    <row r="13" spans="1:6" ht="15">
      <c r="A13" s="51"/>
      <c r="B13" s="7"/>
      <c r="C13" s="6"/>
      <c r="D13" s="8"/>
      <c r="E13" s="62"/>
      <c r="F13" s="52"/>
    </row>
    <row r="14" spans="1:6" ht="15">
      <c r="A14" s="49">
        <v>1</v>
      </c>
      <c r="B14" s="66"/>
      <c r="C14" s="67"/>
      <c r="D14" s="4"/>
      <c r="E14" s="61">
        <f>IF(D14&lt;&gt;0,RANK(D14,D$14:D$17,1),"")</f>
      </c>
      <c r="F14" s="50">
        <f>IF(D14&lt;&gt;0,RANK(D14,D$4:D$22,1),"")</f>
      </c>
    </row>
    <row r="15" spans="1:6" ht="15">
      <c r="A15" s="49">
        <v>2</v>
      </c>
      <c r="D15" s="4"/>
      <c r="E15" s="61">
        <f>IF(D15&lt;&gt;0,RANK(D15,D$14:D$17,1),"")</f>
      </c>
      <c r="F15" s="50">
        <f>IF(D15&lt;&gt;0,RANK(D15,D$4:D$22,1),"")</f>
      </c>
    </row>
    <row r="16" spans="1:6" ht="15">
      <c r="A16" s="49">
        <v>3</v>
      </c>
      <c r="B16" s="3"/>
      <c r="C16" s="15"/>
      <c r="D16" s="4"/>
      <c r="E16" s="61">
        <f>IF(D16&lt;&gt;0,RANK(D16,D$14:D$17,1),"")</f>
      </c>
      <c r="F16" s="50">
        <f>IF(D16&lt;&gt;0,RANK(D16,D$4:D$22,1),"")</f>
      </c>
    </row>
    <row r="17" spans="1:6" ht="15">
      <c r="A17" s="49">
        <v>4</v>
      </c>
      <c r="B17" s="3"/>
      <c r="C17" s="15"/>
      <c r="D17" s="4"/>
      <c r="E17" s="61">
        <f>IF(D17&lt;&gt;0,RANK(D17,D$14:D$17,1),"")</f>
      </c>
      <c r="F17" s="50">
        <f>IF(D17&lt;&gt;0,RANK(D17,D$4:D$22,1),"")</f>
      </c>
    </row>
    <row r="18" spans="1:6" ht="15">
      <c r="A18" s="51"/>
      <c r="B18" s="7"/>
      <c r="C18" s="6"/>
      <c r="D18" s="8"/>
      <c r="E18" s="62"/>
      <c r="F18" s="52"/>
    </row>
    <row r="19" spans="1:6" ht="15">
      <c r="A19" s="49">
        <v>1</v>
      </c>
      <c r="B19" s="3"/>
      <c r="C19" s="15"/>
      <c r="D19" s="4"/>
      <c r="E19" s="61">
        <f>IF(D19&lt;&gt;0,RANK(D19,D$19:D$22,1),"")</f>
      </c>
      <c r="F19" s="50">
        <f>IF(D19&lt;&gt;0,RANK(D19,D$4:D$22,1),"")</f>
      </c>
    </row>
    <row r="20" spans="1:6" ht="15">
      <c r="A20" s="49">
        <v>2</v>
      </c>
      <c r="B20" s="3"/>
      <c r="C20" s="15"/>
      <c r="D20" s="4"/>
      <c r="E20" s="61">
        <f>IF(D20&lt;&gt;0,RANK(D20,D$19:D$22,1),"")</f>
      </c>
      <c r="F20" s="50">
        <f>IF(D20&lt;&gt;0,RANK(D20,D$4:D$22,1),"")</f>
      </c>
    </row>
    <row r="21" spans="1:6" ht="15">
      <c r="A21" s="49">
        <v>3</v>
      </c>
      <c r="B21" s="3"/>
      <c r="C21" s="15"/>
      <c r="D21" s="4"/>
      <c r="E21" s="61">
        <f>IF(D21&lt;&gt;0,RANK(D21,D$19:D$22,1),"")</f>
      </c>
      <c r="F21" s="50">
        <f>IF(D21&lt;&gt;0,RANK(D21,D$4:D$22,1),"")</f>
      </c>
    </row>
    <row r="22" spans="1:6" ht="15.75" thickBot="1">
      <c r="A22" s="53">
        <v>4</v>
      </c>
      <c r="B22" s="54"/>
      <c r="C22" s="57"/>
      <c r="D22" s="55"/>
      <c r="E22" s="63">
        <f>IF(D22&lt;&gt;0,RANK(D22,D$19:D$22,1),"")</f>
      </c>
      <c r="F22" s="56">
        <f>IF(D22&lt;&gt;0,RANK(D22,D$4:D$22,1),"")</f>
      </c>
    </row>
  </sheetData>
  <sheetProtection/>
  <mergeCells count="1">
    <mergeCell ref="D1:E1"/>
  </mergeCells>
  <dataValidations count="1">
    <dataValidation type="list" allowBlank="1" sqref="C19:C22 C16:C17 C11:C12 C4:C6">
      <formula1>TJ_Jiskra_Humpolec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theme="9" tint="0.39998000860214233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52.140625" style="0" customWidth="1"/>
    <col min="3" max="3" width="25.7109375" style="1" customWidth="1"/>
    <col min="4" max="4" width="9.140625" style="2" customWidth="1"/>
    <col min="5" max="5" width="7.57421875" style="58" customWidth="1"/>
    <col min="6" max="6" width="8.421875" style="1" customWidth="1"/>
  </cols>
  <sheetData>
    <row r="1" spans="1:6" ht="23.25">
      <c r="A1" s="5" t="s">
        <v>23</v>
      </c>
      <c r="D1" s="75">
        <v>43610</v>
      </c>
      <c r="E1" s="75"/>
      <c r="F1" s="40" t="s">
        <v>14</v>
      </c>
    </row>
    <row r="2" ht="15.75" thickBot="1"/>
    <row r="3" spans="1:6" ht="15.75" thickBot="1">
      <c r="A3" s="43" t="s">
        <v>4</v>
      </c>
      <c r="B3" s="44" t="s">
        <v>22</v>
      </c>
      <c r="C3" s="45" t="s">
        <v>5</v>
      </c>
      <c r="D3" s="46" t="s">
        <v>6</v>
      </c>
      <c r="E3" s="59" t="s">
        <v>7</v>
      </c>
      <c r="F3" s="47" t="s">
        <v>21</v>
      </c>
    </row>
    <row r="4" spans="1:6" ht="15">
      <c r="A4" s="48">
        <v>1</v>
      </c>
      <c r="B4" s="41"/>
      <c r="C4" s="15"/>
      <c r="D4" s="42"/>
      <c r="E4" s="60">
        <f>IF(D4&lt;&gt;0,RANK(D4,D$4:D$7,1),"")</f>
      </c>
      <c r="F4" s="70">
        <f>IF(D4&lt;&gt;0,RANK(D4,D$4:D$22,1),"")</f>
      </c>
    </row>
    <row r="5" spans="1:6" ht="15">
      <c r="A5" s="49">
        <v>2</v>
      </c>
      <c r="B5" s="65" t="s">
        <v>251</v>
      </c>
      <c r="C5" s="64" t="s">
        <v>250</v>
      </c>
      <c r="D5" s="4">
        <v>39.72</v>
      </c>
      <c r="E5" s="61">
        <f>IF(D5&lt;&gt;0,RANK(D5,D$4:D$7,1),"")</f>
        <v>1</v>
      </c>
      <c r="F5" s="71">
        <f>IF(D5&lt;&gt;0,RANK(D5,D$4:D$22,1),"")</f>
        <v>1</v>
      </c>
    </row>
    <row r="6" spans="1:6" ht="15">
      <c r="A6" s="49">
        <v>3</v>
      </c>
      <c r="B6" s="3" t="s">
        <v>268</v>
      </c>
      <c r="C6" s="15" t="s">
        <v>269</v>
      </c>
      <c r="D6" s="4">
        <v>40.04</v>
      </c>
      <c r="E6" s="61">
        <f>IF(D6&lt;&gt;0,RANK(D6,D$4:D$7,1),"")</f>
        <v>2</v>
      </c>
      <c r="F6" s="71">
        <f>IF(D6&lt;&gt;0,RANK(D6,D$4:D$22,1),"")</f>
        <v>2</v>
      </c>
    </row>
    <row r="7" spans="1:6" ht="15">
      <c r="A7" s="49">
        <v>4</v>
      </c>
      <c r="B7" s="3" t="s">
        <v>282</v>
      </c>
      <c r="C7" s="15" t="s">
        <v>279</v>
      </c>
      <c r="D7" s="4">
        <v>43.07</v>
      </c>
      <c r="E7" s="61">
        <f>IF(D7&lt;&gt;0,RANK(D7,D$4:D$7,1),"")</f>
        <v>3</v>
      </c>
      <c r="F7" s="71">
        <f>IF(D7&lt;&gt;0,RANK(D7,D$4:D$22,1),"")</f>
        <v>4</v>
      </c>
    </row>
    <row r="8" spans="1:6" ht="15">
      <c r="A8" s="51"/>
      <c r="B8" s="7"/>
      <c r="C8" s="6"/>
      <c r="D8" s="8"/>
      <c r="E8" s="62"/>
      <c r="F8" s="72"/>
    </row>
    <row r="9" spans="1:6" ht="15">
      <c r="A9" s="49">
        <v>1</v>
      </c>
      <c r="B9" s="3"/>
      <c r="C9" s="15"/>
      <c r="D9" s="4"/>
      <c r="E9" s="61">
        <f>IF(D9&lt;&gt;0,RANK(D9,D$9:D$12,1),"")</f>
      </c>
      <c r="F9" s="71">
        <f>IF(D9&lt;&gt;0,RANK(D9,D$4:D$22,1),"")</f>
      </c>
    </row>
    <row r="10" spans="1:6" ht="15">
      <c r="A10" s="49">
        <v>2</v>
      </c>
      <c r="B10" s="3" t="s">
        <v>270</v>
      </c>
      <c r="C10" s="15" t="s">
        <v>271</v>
      </c>
      <c r="D10" s="4">
        <v>44.63</v>
      </c>
      <c r="E10" s="61">
        <f>IF(D10&lt;&gt;0,RANK(D10,D$9:D$12,1),"")</f>
        <v>2</v>
      </c>
      <c r="F10" s="71">
        <f>IF(D10&lt;&gt;0,RANK(D10,D$4:D$22,1),"")</f>
        <v>6</v>
      </c>
    </row>
    <row r="11" spans="1:6" ht="15">
      <c r="A11" s="49">
        <v>3</v>
      </c>
      <c r="B11" s="9" t="s">
        <v>254</v>
      </c>
      <c r="C11" s="15" t="s">
        <v>252</v>
      </c>
      <c r="D11" s="4">
        <v>42.9</v>
      </c>
      <c r="E11" s="61">
        <f>IF(D11&lt;&gt;0,RANK(D11,D$9:D$12,1),"")</f>
        <v>1</v>
      </c>
      <c r="F11" s="71">
        <f>IF(D11&lt;&gt;0,RANK(D11,D$4:D$22,1),"")</f>
        <v>3</v>
      </c>
    </row>
    <row r="12" spans="1:6" ht="15">
      <c r="A12" s="49">
        <v>4</v>
      </c>
      <c r="B12" s="3" t="s">
        <v>265</v>
      </c>
      <c r="C12" s="15" t="s">
        <v>263</v>
      </c>
      <c r="D12" s="4">
        <v>45.47</v>
      </c>
      <c r="E12" s="61">
        <f>IF(D12&lt;&gt;0,RANK(D12,D$9:D$12,1),"")</f>
        <v>3</v>
      </c>
      <c r="F12" s="71">
        <f>IF(D12&lt;&gt;0,RANK(D12,D$4:D$22,1),"")</f>
        <v>7</v>
      </c>
    </row>
    <row r="13" spans="1:6" ht="15">
      <c r="A13" s="51"/>
      <c r="B13" s="7"/>
      <c r="C13" s="6"/>
      <c r="D13" s="8"/>
      <c r="E13" s="62"/>
      <c r="F13" s="52"/>
    </row>
    <row r="14" spans="1:6" ht="15">
      <c r="A14" s="49">
        <v>1</v>
      </c>
      <c r="B14" s="3"/>
      <c r="C14" s="15"/>
      <c r="D14" s="4"/>
      <c r="E14" s="61">
        <f>IF(D14&lt;&gt;0,RANK(D14,D$14:D$17,1),"")</f>
      </c>
      <c r="F14" s="50">
        <f>IF(D14&lt;&gt;0,RANK(D14,D$4:D$22,1),"")</f>
      </c>
    </row>
    <row r="15" spans="1:6" ht="15">
      <c r="A15" s="49">
        <v>2</v>
      </c>
      <c r="B15" s="3" t="s">
        <v>255</v>
      </c>
      <c r="C15" s="15" t="s">
        <v>253</v>
      </c>
      <c r="D15" s="4">
        <v>49.84</v>
      </c>
      <c r="E15" s="61">
        <f>IF(D15&lt;&gt;0,RANK(D15,D$14:D$17,1),"")</f>
        <v>2</v>
      </c>
      <c r="F15" s="71">
        <f>IF(D15&lt;&gt;0,RANK(D15,D$4:D$22,1),"")</f>
        <v>8</v>
      </c>
    </row>
    <row r="16" spans="1:6" ht="15">
      <c r="A16" s="49">
        <v>3</v>
      </c>
      <c r="B16" s="41" t="s">
        <v>247</v>
      </c>
      <c r="C16" s="15" t="s">
        <v>86</v>
      </c>
      <c r="D16" s="4">
        <v>43.72</v>
      </c>
      <c r="E16" s="61">
        <f>IF(D16&lt;&gt;0,RANK(D16,D$14:D$17,1),"")</f>
        <v>1</v>
      </c>
      <c r="F16" s="71">
        <f>IF(D16&lt;&gt;0,RANK(D16,D$4:D$22,1),"")</f>
        <v>5</v>
      </c>
    </row>
    <row r="17" spans="1:6" ht="15">
      <c r="A17" s="49">
        <v>4</v>
      </c>
      <c r="B17" s="3" t="s">
        <v>280</v>
      </c>
      <c r="C17" s="15" t="s">
        <v>281</v>
      </c>
      <c r="D17" s="4">
        <v>57.63</v>
      </c>
      <c r="E17" s="61">
        <f>IF(D17&lt;&gt;0,RANK(D17,D$14:D$17,1),"")</f>
        <v>3</v>
      </c>
      <c r="F17" s="71">
        <f>IF(D17&lt;&gt;0,RANK(D17,D$4:D$22,1),"")</f>
        <v>9</v>
      </c>
    </row>
    <row r="18" spans="1:6" ht="15">
      <c r="A18" s="51"/>
      <c r="B18" s="7"/>
      <c r="C18" s="6"/>
      <c r="D18" s="8"/>
      <c r="E18" s="62"/>
      <c r="F18" s="52"/>
    </row>
    <row r="19" spans="1:6" ht="15">
      <c r="A19" s="49">
        <v>1</v>
      </c>
      <c r="B19" s="41"/>
      <c r="C19" s="15"/>
      <c r="D19" s="4"/>
      <c r="E19" s="61">
        <f>IF(D19&lt;&gt;0,RANK(D19,D$19:D$22,1),"")</f>
      </c>
      <c r="F19" s="50">
        <f>IF(D19&lt;&gt;0,RANK(D19,D$4:D$22,1),"")</f>
      </c>
    </row>
    <row r="20" spans="1:6" ht="15">
      <c r="A20" s="49">
        <v>2</v>
      </c>
      <c r="B20" s="9"/>
      <c r="C20" s="15"/>
      <c r="D20" s="4"/>
      <c r="E20" s="61">
        <f>IF(D20&lt;&gt;0,RANK(D20,D$19:D$22,1),"")</f>
      </c>
      <c r="F20" s="50">
        <f>IF(D20&lt;&gt;0,RANK(D20,D$4:D$22,1),"")</f>
      </c>
    </row>
    <row r="21" spans="1:6" ht="15">
      <c r="A21" s="49">
        <v>3</v>
      </c>
      <c r="B21" s="3"/>
      <c r="C21" s="15"/>
      <c r="D21" s="4"/>
      <c r="E21" s="61">
        <f>IF(D21&lt;&gt;0,RANK(D21,D$19:D$22,1),"")</f>
      </c>
      <c r="F21" s="50">
        <f>IF(D21&lt;&gt;0,RANK(D21,D$4:D$22,1),"")</f>
      </c>
    </row>
    <row r="22" spans="1:6" ht="15.75" thickBot="1">
      <c r="A22" s="53">
        <v>4</v>
      </c>
      <c r="B22" s="54"/>
      <c r="C22" s="57"/>
      <c r="D22" s="55"/>
      <c r="E22" s="63">
        <f>IF(D22&lt;&gt;0,RANK(D22,D$19:D$22,1),"")</f>
      </c>
      <c r="F22" s="56">
        <f>IF(D22&lt;&gt;0,RANK(D22,D$4:D$22,1),"")</f>
      </c>
    </row>
  </sheetData>
  <sheetProtection/>
  <mergeCells count="1">
    <mergeCell ref="D1:E1"/>
  </mergeCells>
  <dataValidations count="1">
    <dataValidation type="list" allowBlank="1" sqref="C4 C6:C7 C19:C22 C9:C12 C14:C17">
      <formula1>TJ_Jiskra_Humpolec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tabColor theme="9" tint="0.5999900102615356"/>
  </sheetPr>
  <dimension ref="A1:F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28125" style="1" customWidth="1"/>
    <col min="2" max="2" width="53.8515625" style="0" customWidth="1"/>
    <col min="3" max="3" width="25.7109375" style="1" customWidth="1"/>
    <col min="4" max="4" width="9.140625" style="2" customWidth="1"/>
    <col min="5" max="5" width="7.57421875" style="58" customWidth="1"/>
    <col min="6" max="6" width="8.421875" style="73" customWidth="1"/>
    <col min="8" max="8" width="16.28125" style="0" customWidth="1"/>
  </cols>
  <sheetData>
    <row r="1" spans="1:6" ht="23.25">
      <c r="A1" s="5" t="s">
        <v>24</v>
      </c>
      <c r="D1" s="75">
        <v>43610</v>
      </c>
      <c r="E1" s="75"/>
      <c r="F1" s="40" t="s">
        <v>14</v>
      </c>
    </row>
    <row r="2" ht="15.75" thickBot="1"/>
    <row r="3" spans="1:6" ht="15.75" thickBot="1">
      <c r="A3" s="43" t="s">
        <v>4</v>
      </c>
      <c r="B3" s="44" t="s">
        <v>22</v>
      </c>
      <c r="C3" s="45" t="s">
        <v>5</v>
      </c>
      <c r="D3" s="46" t="s">
        <v>6</v>
      </c>
      <c r="E3" s="59" t="s">
        <v>7</v>
      </c>
      <c r="F3" s="47" t="s">
        <v>21</v>
      </c>
    </row>
    <row r="4" spans="1:6" ht="15">
      <c r="A4" s="48">
        <v>1</v>
      </c>
      <c r="B4" s="41" t="s">
        <v>249</v>
      </c>
      <c r="C4" s="15" t="s">
        <v>86</v>
      </c>
      <c r="D4" s="42">
        <v>38.7</v>
      </c>
      <c r="E4" s="60">
        <f>IF(D4&lt;&gt;0,RANK(D4,D$4:D$7,1),"")</f>
        <v>3</v>
      </c>
      <c r="F4" s="70">
        <f>IF(D4&lt;&gt;0,RANK(D4,D$4:D$22,1),"")</f>
        <v>4</v>
      </c>
    </row>
    <row r="5" spans="1:6" ht="15">
      <c r="A5" s="49">
        <v>2</v>
      </c>
      <c r="B5" s="3" t="s">
        <v>258</v>
      </c>
      <c r="C5" s="15" t="s">
        <v>250</v>
      </c>
      <c r="D5" s="4">
        <v>36.48</v>
      </c>
      <c r="E5" s="61">
        <f>IF(D5&lt;&gt;0,RANK(D5,D$4:D$7,1),"")</f>
        <v>1</v>
      </c>
      <c r="F5" s="71">
        <f>IF(D5&lt;&gt;0,RANK(D5,D$4:D$22,1),"")</f>
        <v>1</v>
      </c>
    </row>
    <row r="6" spans="1:6" ht="15">
      <c r="A6" s="49">
        <v>3</v>
      </c>
      <c r="B6" s="3" t="s">
        <v>273</v>
      </c>
      <c r="C6" s="15" t="s">
        <v>269</v>
      </c>
      <c r="D6" s="4">
        <v>38.04</v>
      </c>
      <c r="E6" s="61">
        <f>IF(D6&lt;&gt;0,RANK(D6,D$4:D$7,1),"")</f>
        <v>2</v>
      </c>
      <c r="F6" s="71">
        <f>IF(D6&lt;&gt;0,RANK(D6,D$4:D$22,1),"")</f>
        <v>3</v>
      </c>
    </row>
    <row r="7" spans="1:6" ht="15">
      <c r="A7" s="49">
        <v>4</v>
      </c>
      <c r="B7" s="3" t="s">
        <v>283</v>
      </c>
      <c r="C7" s="15" t="s">
        <v>279</v>
      </c>
      <c r="D7" s="4">
        <v>43.24</v>
      </c>
      <c r="E7" s="61">
        <f>IF(D7&lt;&gt;0,RANK(D7,D$4:D$7,1),"")</f>
        <v>4</v>
      </c>
      <c r="F7" s="71">
        <f>IF(D7&lt;&gt;0,RANK(D7,D$4:D$22,1),"")</f>
        <v>11</v>
      </c>
    </row>
    <row r="8" spans="1:6" ht="15">
      <c r="A8" s="51"/>
      <c r="B8" s="7"/>
      <c r="C8" s="6"/>
      <c r="D8" s="8"/>
      <c r="E8" s="62"/>
      <c r="F8" s="72"/>
    </row>
    <row r="9" spans="1:6" ht="15">
      <c r="A9" s="49">
        <v>1</v>
      </c>
      <c r="B9" s="3" t="s">
        <v>259</v>
      </c>
      <c r="C9" s="15" t="s">
        <v>252</v>
      </c>
      <c r="D9" s="4">
        <v>37.19</v>
      </c>
      <c r="E9" s="61">
        <f>IF(D9&lt;&gt;0,RANK(D9,D$9:D$12,1),"")</f>
        <v>1</v>
      </c>
      <c r="F9" s="71">
        <f>IF(D9&lt;&gt;0,RANK(D9,D$4:D$22,1),"")</f>
        <v>2</v>
      </c>
    </row>
    <row r="10" spans="1:6" ht="15">
      <c r="A10" s="49">
        <v>2</v>
      </c>
      <c r="B10" s="3" t="s">
        <v>274</v>
      </c>
      <c r="C10" s="15" t="s">
        <v>271</v>
      </c>
      <c r="D10" s="4">
        <v>39.2</v>
      </c>
      <c r="E10" s="61">
        <f>IF(D10&lt;&gt;0,RANK(D10,D$9:D$12,1),"")</f>
        <v>2</v>
      </c>
      <c r="F10" s="71">
        <f>IF(D10&lt;&gt;0,RANK(D10,D$4:D$22,1),"")</f>
        <v>5</v>
      </c>
    </row>
    <row r="11" spans="1:6" ht="15">
      <c r="A11" s="49">
        <v>3</v>
      </c>
      <c r="B11" s="9" t="s">
        <v>264</v>
      </c>
      <c r="C11" s="15" t="s">
        <v>263</v>
      </c>
      <c r="D11" s="4">
        <v>40.16</v>
      </c>
      <c r="E11" s="61">
        <f>IF(D11&lt;&gt;0,RANK(D11,D$9:D$12,1),"")</f>
        <v>3</v>
      </c>
      <c r="F11" s="71">
        <f>IF(D11&lt;&gt;0,RANK(D11,D$4:D$22,1),"")</f>
        <v>7</v>
      </c>
    </row>
    <row r="12" spans="1:6" ht="15">
      <c r="A12" s="49">
        <v>4</v>
      </c>
      <c r="B12" s="3" t="s">
        <v>284</v>
      </c>
      <c r="C12" s="15" t="s">
        <v>281</v>
      </c>
      <c r="D12" s="4">
        <v>45.89</v>
      </c>
      <c r="E12" s="61">
        <f>IF(D12&lt;&gt;0,RANK(D12,D$9:D$12,1),"")</f>
        <v>4</v>
      </c>
      <c r="F12" s="71">
        <f>IF(D12&lt;&gt;0,RANK(D12,D$4:D$22,1),"")</f>
        <v>12</v>
      </c>
    </row>
    <row r="13" spans="1:6" ht="15">
      <c r="A13" s="51"/>
      <c r="B13" s="7"/>
      <c r="C13" s="6"/>
      <c r="D13" s="8"/>
      <c r="E13" s="62"/>
      <c r="F13" s="72"/>
    </row>
    <row r="14" spans="1:6" ht="15">
      <c r="A14" s="49">
        <v>1</v>
      </c>
      <c r="B14" s="3" t="s">
        <v>286</v>
      </c>
      <c r="C14" s="15" t="s">
        <v>262</v>
      </c>
      <c r="D14" s="4">
        <v>42.48</v>
      </c>
      <c r="E14" s="61">
        <f>IF(D14&lt;&gt;0,RANK(D14,D$14:D$17,1),"")</f>
        <v>4</v>
      </c>
      <c r="F14" s="71">
        <f>IF(D14&lt;&gt;0,RANK(D14,D$4:D$22,1),"")</f>
        <v>10</v>
      </c>
    </row>
    <row r="15" spans="1:6" ht="15">
      <c r="A15" s="49">
        <v>2</v>
      </c>
      <c r="B15" s="65" t="s">
        <v>275</v>
      </c>
      <c r="C15" s="15" t="s">
        <v>276</v>
      </c>
      <c r="D15" s="4">
        <v>40.56</v>
      </c>
      <c r="E15" s="61">
        <f>IF(D15&lt;&gt;0,RANK(D15,D$14:D$17,1),"")</f>
        <v>2</v>
      </c>
      <c r="F15" s="71">
        <f>IF(D15&lt;&gt;0,RANK(D15,D$4:D$22,1),"")</f>
        <v>8</v>
      </c>
    </row>
    <row r="16" spans="1:6" ht="15">
      <c r="A16" s="49">
        <v>3</v>
      </c>
      <c r="B16" s="3" t="s">
        <v>260</v>
      </c>
      <c r="C16" s="15" t="s">
        <v>253</v>
      </c>
      <c r="D16" s="4">
        <v>39.68</v>
      </c>
      <c r="E16" s="61">
        <f>IF(D16&lt;&gt;0,RANK(D16,D$14:D$17,1),"")</f>
        <v>1</v>
      </c>
      <c r="F16" s="71">
        <f>IF(D16&lt;&gt;0,RANK(D16,D$4:D$22,1),"")</f>
        <v>6</v>
      </c>
    </row>
    <row r="17" spans="1:6" ht="15">
      <c r="A17" s="49">
        <v>4</v>
      </c>
      <c r="B17" s="3" t="s">
        <v>285</v>
      </c>
      <c r="C17" s="15" t="s">
        <v>261</v>
      </c>
      <c r="D17" s="4">
        <v>42.19</v>
      </c>
      <c r="E17" s="61">
        <f>IF(D17&lt;&gt;0,RANK(D17,D$14:D$17,1),"")</f>
        <v>3</v>
      </c>
      <c r="F17" s="71">
        <f>IF(D17&lt;&gt;0,RANK(D17,D$4:D$22,1),"")</f>
        <v>9</v>
      </c>
    </row>
    <row r="18" spans="1:6" ht="15">
      <c r="A18" s="51"/>
      <c r="B18" s="7"/>
      <c r="C18" s="6"/>
      <c r="D18" s="8"/>
      <c r="E18" s="62"/>
      <c r="F18" s="72"/>
    </row>
    <row r="19" spans="1:6" ht="15">
      <c r="A19" s="49">
        <v>1</v>
      </c>
      <c r="B19" s="3"/>
      <c r="C19" s="15"/>
      <c r="D19" s="4"/>
      <c r="E19" s="61">
        <f>IF(D19&lt;&gt;0,RANK(D19,D$19:D$22,1),"")</f>
      </c>
      <c r="F19" s="71">
        <f>IF(D19&lt;&gt;0,RANK(D19,D$4:D$22,1),"")</f>
      </c>
    </row>
    <row r="20" spans="1:6" ht="15">
      <c r="A20" s="49">
        <v>2</v>
      </c>
      <c r="B20" s="3"/>
      <c r="C20" s="15"/>
      <c r="D20" s="4"/>
      <c r="E20" s="61">
        <f>IF(D20&lt;&gt;0,RANK(D20,D$19:D$22,1),"")</f>
      </c>
      <c r="F20" s="71">
        <f>IF(D20&lt;&gt;0,RANK(D20,D$4:D$22,1),"")</f>
      </c>
    </row>
    <row r="21" spans="1:6" ht="15">
      <c r="A21" s="49">
        <v>3</v>
      </c>
      <c r="B21" s="3"/>
      <c r="C21" s="15"/>
      <c r="D21" s="4"/>
      <c r="E21" s="61">
        <f>IF(D21&lt;&gt;0,RANK(D21,D$19:D$22,1),"")</f>
      </c>
      <c r="F21" s="71">
        <f>IF(D21&lt;&gt;0,RANK(D21,D$4:D$22,1),"")</f>
      </c>
    </row>
    <row r="22" spans="1:6" ht="15.75" thickBot="1">
      <c r="A22" s="53">
        <v>4</v>
      </c>
      <c r="B22" s="83"/>
      <c r="C22" s="84"/>
      <c r="D22" s="55"/>
      <c r="E22" s="63">
        <f>IF(D22&lt;&gt;0,RANK(D22,D$19:D$22,1),"")</f>
      </c>
      <c r="F22" s="74">
        <f>IF(D22&lt;&gt;0,RANK(D22,D$4:D$22,1),"")</f>
      </c>
    </row>
    <row r="23" spans="2:3" ht="15">
      <c r="B23" s="85"/>
      <c r="C23" s="86"/>
    </row>
  </sheetData>
  <sheetProtection/>
  <mergeCells count="1">
    <mergeCell ref="D1:E1"/>
  </mergeCells>
  <dataValidations count="1">
    <dataValidation type="list" allowBlank="1" sqref="C9:C12 C14:C17 C4:C7 C19:C23">
      <formula1>TJ_Jiskra_Humpolec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Petr Šimáček</cp:lastModifiedBy>
  <cp:lastPrinted>2019-05-25T15:10:55Z</cp:lastPrinted>
  <dcterms:created xsi:type="dcterms:W3CDTF">2011-04-14T08:54:12Z</dcterms:created>
  <dcterms:modified xsi:type="dcterms:W3CDTF">2019-05-25T15:11:49Z</dcterms:modified>
  <cp:category/>
  <cp:version/>
  <cp:contentType/>
  <cp:contentStatus/>
</cp:coreProperties>
</file>